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4095" windowWidth="15330" windowHeight="4140" tabRatio="890" activeTab="2"/>
  </bookViews>
  <sheets>
    <sheet name="Erläuterungen" sheetId="1" r:id="rId1"/>
    <sheet name="Titelblatt" sheetId="2" r:id="rId2"/>
    <sheet name="Finanzplan" sheetId="3" r:id="rId3"/>
  </sheets>
  <definedNames>
    <definedName name="_xlnm.Print_Area" localSheetId="2">'Finanzplan'!$A$1:$Q$93</definedName>
    <definedName name="_xlnm.Print_Area" localSheetId="1">'Titelblatt'!$A$1:$H$50</definedName>
    <definedName name="_xlnm.Print_Titles" localSheetId="2">'Finanzplan'!$1:$9</definedName>
  </definedNames>
  <calcPr fullCalcOnLoad="1"/>
</workbook>
</file>

<file path=xl/sharedStrings.xml><?xml version="1.0" encoding="utf-8"?>
<sst xmlns="http://schemas.openxmlformats.org/spreadsheetml/2006/main" count="255" uniqueCount="152">
  <si>
    <t>3</t>
  </si>
  <si>
    <t>7</t>
  </si>
  <si>
    <t>9</t>
  </si>
  <si>
    <t>Total Aufwand / Ertrag</t>
  </si>
  <si>
    <t>Steuerfuss</t>
  </si>
  <si>
    <t>Investitionen</t>
  </si>
  <si>
    <t>Eigenkapital per 31.12.</t>
  </si>
  <si>
    <t>Bankschulden per 31.12.</t>
  </si>
  <si>
    <t>Notwendiger Steuerfuss</t>
  </si>
  <si>
    <t>Periode:</t>
  </si>
  <si>
    <t>Evang. Kirchgemeinde:</t>
  </si>
  <si>
    <t>Finanzplan Periode:</t>
  </si>
  <si>
    <t>Steuerkraft 100%</t>
  </si>
  <si>
    <t>Verwaltungsvermögen per 31.12.</t>
  </si>
  <si>
    <t>ausserordentliche Posten</t>
  </si>
  <si>
    <t>Entwicklung
Basis: Budget</t>
  </si>
  <si>
    <t xml:space="preserve">Finanzplan </t>
  </si>
  <si>
    <t>der evangelischen Kirchgemeinde</t>
  </si>
  <si>
    <t>für die Planungsperiode</t>
  </si>
  <si>
    <t>Erläuterungen zum Arbeitsblatt Finanzplan</t>
  </si>
  <si>
    <t>In dieser Spalte wird die voraussichtliche Teuerung eingetragen. Die Berechnung basiert</t>
  </si>
  <si>
    <t>Rechnung: hier sind die Zahlen der massgebenden Rechnung manuell einzutragen.</t>
  </si>
  <si>
    <t>Voranschlag</t>
  </si>
  <si>
    <t>auf der Zahl aus dem Voranschlag. Diese wird in den vier Planjahren linear der eingegebenen</t>
  </si>
  <si>
    <t xml:space="preserve">A = zeigt an, dass die Zahlen in den Planjahren automatisch auf der Basis Voranschlag und </t>
  </si>
  <si>
    <t>Voranschlag: hier sind die Zahlen des massgebenden Voranschlages manuell einzutragen.</t>
  </si>
  <si>
    <t>Vorsicht bei der eigenen Anpassung des Finanzplanes: beim Einfügen von Zeilen ist sicher zu stellen, dass</t>
  </si>
  <si>
    <t>diese in den Summen-Formeln erfasst werden!</t>
  </si>
  <si>
    <t>Besoldungen</t>
  </si>
  <si>
    <t>Zentralsteuer</t>
  </si>
  <si>
    <t>Ergebnis</t>
  </si>
  <si>
    <t>NETTO</t>
  </si>
  <si>
    <t>Plan</t>
  </si>
  <si>
    <t>Rechnung</t>
  </si>
  <si>
    <t>Aufwand</t>
  </si>
  <si>
    <t>Ertrag</t>
  </si>
  <si>
    <t>Abschreibungen</t>
  </si>
  <si>
    <t>ALLGEMEINE VERWALTUNG</t>
  </si>
  <si>
    <t>Legislative</t>
  </si>
  <si>
    <t>KIRCHLICHES LEBEN</t>
  </si>
  <si>
    <t>Kirchenchor</t>
  </si>
  <si>
    <t>Seelsorge und Gottesdienst</t>
  </si>
  <si>
    <t>Kirchliche Veranstaltungen</t>
  </si>
  <si>
    <t>Kirchliche Liegenschaften</t>
  </si>
  <si>
    <t>Beiträge und Hilfsaktionen</t>
  </si>
  <si>
    <t>Verwaltung der Kirchgemeinde</t>
  </si>
  <si>
    <t>UMWELT UND RAUMORDNUNG</t>
  </si>
  <si>
    <t>Friedhof</t>
  </si>
  <si>
    <t>FINANZEN UND STEUERN</t>
  </si>
  <si>
    <t>Gemeindeanteile an kantonalen Steuern</t>
  </si>
  <si>
    <t>Liegenschaften des Finanzvermögens</t>
  </si>
  <si>
    <t>Neutrale Aufwendungen und Erträge</t>
  </si>
  <si>
    <t>CHF</t>
  </si>
  <si>
    <t>G E S A M T - T O T A L</t>
  </si>
  <si>
    <t>0</t>
  </si>
  <si>
    <t>A</t>
  </si>
  <si>
    <t>M</t>
  </si>
  <si>
    <t>Kirchensteuern laufendes Jahr</t>
  </si>
  <si>
    <t>Darlehenszinsen Passiv</t>
  </si>
  <si>
    <t>Zeilen</t>
  </si>
  <si>
    <t>Spalten - F,G</t>
  </si>
  <si>
    <t>Spalten - H,I</t>
  </si>
  <si>
    <t>Spalte - E</t>
  </si>
  <si>
    <t>einzutragen.</t>
  </si>
  <si>
    <t>werden sollen / können  / dürfen.</t>
  </si>
  <si>
    <t>Zeile 14</t>
  </si>
  <si>
    <t>Zeile 19</t>
  </si>
  <si>
    <t>übernommen.</t>
  </si>
  <si>
    <t>Finanzplan übernommen.</t>
  </si>
  <si>
    <t xml:space="preserve">irrtümlicherweise Formeln und Zeilen gelöscht werden. Der Schreibschutz ist nicht Passwort gesichert und </t>
  </si>
  <si>
    <t>kann jederzeit aufgehoben werden.</t>
  </si>
  <si>
    <t>Die beschreibbaren Felder sind gelb gekennzeichnet. Alle anderen Felder können nicht verändert werden.</t>
  </si>
  <si>
    <t>Idee:</t>
  </si>
  <si>
    <t xml:space="preserve">Das vorliegende Instrument soll mit einem möglichst geringen Aufwand die Erstellung eines </t>
  </si>
  <si>
    <t>Jene Positionen, die wahrscheinlich einer jährlichen Anpassung bedürfen sind die Lohn-</t>
  </si>
  <si>
    <t xml:space="preserve">kehrend ist und lediglich einer gewissen Teuerung unterliegt. </t>
  </si>
  <si>
    <t>Erläuterungen zum Titelblatt</t>
  </si>
  <si>
    <t>Finanzplan</t>
  </si>
  <si>
    <t>Das Eigenkapital wird automatisch errechnet aus dem Eigenkapital des Vorjahres zuzüglich</t>
  </si>
  <si>
    <t>Ergebnis des laufenden Jahres.</t>
  </si>
  <si>
    <t>Der notwendige Steuerfuss wird automatisch errechnet aus: Ergebnis des laufenden Jahres</t>
  </si>
  <si>
    <t>Die Eingaben in diesen Zeilen haben nur statistischen, informativen Charakter. Sie werden</t>
  </si>
  <si>
    <t>im Finanzplan nicht weiter verwendet.</t>
  </si>
  <si>
    <t>M = manuelle Eing
A = wird berechnet</t>
  </si>
  <si>
    <t>M = zeigt an, dass die Zahlen in den Planjahren manuell zu erfassen sind.</t>
  </si>
  <si>
    <t>Finanzausgleich (Mindestausstattung)</t>
  </si>
  <si>
    <t>Sozialversicherungen</t>
  </si>
  <si>
    <t>dividiert durch den aktuellen Steuerfuss.</t>
  </si>
  <si>
    <t>Kommentar zum Finanzplan Tool</t>
  </si>
  <si>
    <t xml:space="preserve">kosten und damit verbunden die Sozialleistungen.  Aus diesem Grunde ist vorgesehen, </t>
  </si>
  <si>
    <t>dass diese über die ganze Planungsperiode individuell erfasst werden müssen.</t>
  </si>
  <si>
    <t>Die Zeilen &gt;ausserordentliche Posten&lt; dienen der Berücksichtigung von ausserordentlichen</t>
  </si>
  <si>
    <t>Das Arbeitsblatt ist schreibgeschützt. Für nicht geübte Excel-Anwender soll damit verhindert werden, dass</t>
  </si>
  <si>
    <t>Spalte - D</t>
  </si>
  <si>
    <t xml:space="preserve">Periode: Hier sind die massgebenden Jahreszahlen für Rechnung, Voranschlag und Planjahre </t>
  </si>
  <si>
    <t>zuzüglich Steuern des laufenden Jahres, dividiert durch Steuerkraft, in Prozenten</t>
  </si>
  <si>
    <t>Kirchensteuern früherer Jahre</t>
  </si>
  <si>
    <t>Zinserträge und Emissionskosten</t>
  </si>
  <si>
    <t>Jährlich wiederkehrend</t>
  </si>
  <si>
    <t xml:space="preserve">Teuerungsrate angepasst. </t>
  </si>
  <si>
    <t>Die Teuerungsrate kann für jede Zeile &gt;jährlich wiederkehrend&lt; einzeln festgelegt werden.</t>
  </si>
  <si>
    <t>Liegenschaften des Fianzvermögens 31.12.</t>
  </si>
  <si>
    <t>Finanzvermögen ohne Liegenschaften 31.12.</t>
  </si>
  <si>
    <t>Übriges Fremdkapital 31.12.</t>
  </si>
  <si>
    <t xml:space="preserve">Die jährlich wiederkehrenden Beträge werden in den entsprechenden Zeilen (1. Zeile nach dem </t>
  </si>
  <si>
    <t xml:space="preserve">Zeilen kann in der Spalte &gt;D&lt; die voraussichtliche Teuerungsrate erfasst werden, mit welcher </t>
  </si>
  <si>
    <t xml:space="preserve">die Zahlen sowohl für die Rechnung und den Voranschlag als auch für die Planjahre manuell </t>
  </si>
  <si>
    <t xml:space="preserve">eingegeben werden. Die Besoldungen unterliegen oft nicht einer linearen Erhöhung, weshalb </t>
  </si>
  <si>
    <t xml:space="preserve">dies so vorgesehen ist. Wird trotzdem eine lineare Hochrechnunug bevorzugt, ist die Spalte </t>
  </si>
  <si>
    <t>&gt;D&lt; frei, um einen entsprechenden Faktor einzugeben. Die Formeln in den Spalten &gt;Plan&lt;</t>
  </si>
  <si>
    <t>Finanzplanes ermöglichen. Es geht davon aus, dass der grosse Teil der Ausgaben wieder-</t>
  </si>
  <si>
    <t xml:space="preserve">jeweiligen Gruppentotal) in den Spalten &gt;Rechnung&lt; und &gt;Voranschlag&lt; eingefügt. In diesen </t>
  </si>
  <si>
    <t>Eingabebereich für den Namen der Kirchgemeinde. Dieser wird automatisch in den</t>
  </si>
  <si>
    <t>Eingabebereich für die Planungsperiode.  Diese wird automatisch in den Finanzplan</t>
  </si>
  <si>
    <t>Achtung: wird die Teuerung mit kleiner als 1% eingegeben, muss die Eingabe ausdrücklich mit</t>
  </si>
  <si>
    <t>0.x erfolgen, nicht nur mit .x (Punkt-x). Sonst gibt es eine Fehlanzeige.</t>
  </si>
  <si>
    <t>Sie wird automatisch berechnet aus den Steuern laufendes Jahr + Steuern früherer Jahre,</t>
  </si>
  <si>
    <t xml:space="preserve">&gt;Voranschlag&lt; eingefügt. Die Berechnung der Teuerung in diesen Zeilen ist im Kommentar </t>
  </si>
  <si>
    <t>vorstehend unter &gt;Spalte D&lt; beschrieben.</t>
  </si>
  <si>
    <t>Steuerertrag pro Steuerprozent</t>
  </si>
  <si>
    <t>Anzahl Einwohner</t>
  </si>
  <si>
    <t>Steuerkraft pro Einwohner</t>
  </si>
  <si>
    <t>Zeilen 17 - 24</t>
  </si>
  <si>
    <t>Zeile 10</t>
  </si>
  <si>
    <t>Die Angabe der Steuerkraft 100% wird im Finanzplan zur Berechnung des notwendigen Steuer-</t>
  </si>
  <si>
    <t>Zeile 11</t>
  </si>
  <si>
    <t>Die Steuerkraft pro Einwohner wird als Durchschnitt aus der Steuerkraft 100% dividiert durch</t>
  </si>
  <si>
    <t>Zeile 12</t>
  </si>
  <si>
    <t>Steuerkraft pro Steuerprozent wird als Durchschnitt aus der Steuerkraft 100% dividiert durch</t>
  </si>
  <si>
    <t>Zeile 13</t>
  </si>
  <si>
    <t>Hier wird die Einwohnerzahl der evangelischen Kirchbürger der Gemeinde eingesetzt. Bitte</t>
  </si>
  <si>
    <t>Einwohner.</t>
  </si>
  <si>
    <t>beachten: nicht die Anzahl Steuerpflichtige oder Anzahl Mitglieder sondern die Anzahl</t>
  </si>
  <si>
    <t>dann die Beträge aus der Spalte &gt;Voranschlag&lt; linear hochgerechnet werden.</t>
  </si>
  <si>
    <t>Veränderungen, welche nicht linear hochgerechnet werden sollen / können  / dürfen.</t>
  </si>
  <si>
    <t>der eingegebenen Teuerung hochgerechnet werden.</t>
  </si>
  <si>
    <t>Zeile 4</t>
  </si>
  <si>
    <t>Zeile 15</t>
  </si>
  <si>
    <t>Zeile 16</t>
  </si>
  <si>
    <t>fusses, der Steuerkraft je Einwohner und dem Steuerertrag je Steuerprozent verwendet.</t>
  </si>
  <si>
    <t xml:space="preserve">die Anzahle evangelische Einwohner der Kirchgemeinde berechnet. Bitte beachten, dass die </t>
  </si>
  <si>
    <t>diese Kennzahl vergleichbar mit jener der politischen Gemeinde und anderen Körperschaften.</t>
  </si>
  <si>
    <t xml:space="preserve">Steuerkraft pro Einwohner und nicht pro Steuerpflichtiger oder Mitglied berechnet wird. Damit ist </t>
  </si>
  <si>
    <t>den Steuerfuss der Kirchgemeinde (Zeile 13) berechnet.</t>
  </si>
  <si>
    <t>Hier wird der für das entsprechende Jahr massgebende Steuerfuss eingesetzt.</t>
  </si>
  <si>
    <t xml:space="preserve">müssen in diesem Fall selbst eingefügt werden. Es ist jedoch zu empfehlen, auch in den </t>
  </si>
  <si>
    <t>Planjahren die Zahlen manuell zu erfassen.</t>
  </si>
  <si>
    <r>
      <t>&gt;Besoldung&lt;</t>
    </r>
    <r>
      <rPr>
        <sz val="10"/>
        <color indexed="8"/>
        <rFont val="Arial"/>
        <family val="2"/>
      </rPr>
      <t xml:space="preserve"> und </t>
    </r>
    <r>
      <rPr>
        <b/>
        <sz val="10"/>
        <color indexed="8"/>
        <rFont val="Arial"/>
        <family val="2"/>
      </rPr>
      <t>&gt;Sozielaversicherungen&lt;</t>
    </r>
    <r>
      <rPr>
        <sz val="10"/>
        <color indexed="8"/>
        <rFont val="Arial"/>
        <family val="2"/>
      </rPr>
      <t>: Der Finanzplan sieht vor, dass in diesen Zeilen</t>
    </r>
  </si>
  <si>
    <r>
      <t>&gt;jährlich wiederkehrend&lt;</t>
    </r>
    <r>
      <rPr>
        <sz val="10"/>
        <color indexed="8"/>
        <rFont val="Arial"/>
        <family val="2"/>
      </rPr>
      <t>: Die jährlich wiederkehrenden Beträge werden in den entsprechen-</t>
    </r>
  </si>
  <si>
    <t xml:space="preserve">den Zeilen (1. Zeile nach dem jeweiligen Gruppentotal) in den Spalten &gt;Rechnung&lt; und </t>
  </si>
  <si>
    <r>
      <t>&gt;ausserordentliche Posten&lt;</t>
    </r>
    <r>
      <rPr>
        <sz val="10"/>
        <color indexed="8"/>
        <rFont val="Arial"/>
        <family val="2"/>
      </rPr>
      <t>: Diese Zeilen sind für die Planungsperioden gerechnet und</t>
    </r>
  </si>
  <si>
    <t>dienen der Berücksichtigung von ausserordentlichen Posten, welche nicht linear hochgerechnet</t>
  </si>
</sst>
</file>

<file path=xl/styles.xml><?xml version="1.0" encoding="utf-8"?>
<styleSheet xmlns="http://schemas.openxmlformats.org/spreadsheetml/2006/main">
  <numFmts count="5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_);\(&quot;CHF&quot;\ #,##0\)"/>
    <numFmt numFmtId="165" formatCode="&quot;CHF&quot;\ #,##0_);[Red]\(&quot;CHF&quot;\ #,##0\)"/>
    <numFmt numFmtId="166" formatCode="&quot;CHF&quot;\ #,##0.00_);\(&quot;CHF&quot;\ #,##0.00\)"/>
    <numFmt numFmtId="167" formatCode="&quot;CHF&quot;\ #,##0.00_);[Red]\(&quot;CHF&quot;\ #,##0.00\)"/>
    <numFmt numFmtId="168" formatCode="_(&quot;CHF&quot;\ * #,##0_);_(&quot;CHF&quot;\ * \(#,##0\);_(&quot;CHF&quot;\ * &quot;-&quot;_);_(@_)"/>
    <numFmt numFmtId="169" formatCode="_(* #,##0_);_(* \(#,##0\);_(* &quot;-&quot;_);_(@_)"/>
    <numFmt numFmtId="170" formatCode="_(&quot;CHF&quot;\ * #,##0.00_);_(&quot;CHF&quot;\ * \(#,##0.00\);_(&quot;CHF&quot;\ * &quot;-&quot;??_);_(@_)"/>
    <numFmt numFmtId="171" formatCode="_(* #,##0.00_);_(* \(#,##0.00\);_(* &quot;-&quot;??_);_(@_)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#,##0.00_ ;[Red]\-#,##0.00\ "/>
    <numFmt numFmtId="179" formatCode="#,##0_ ;[Red]\-#,##0\ "/>
    <numFmt numFmtId="180" formatCode="0_ ;[Red]\-0\ "/>
    <numFmt numFmtId="181" formatCode="#,##0.0_ ;[Red]\-#,##0.0\ "/>
    <numFmt numFmtId="182" formatCode="0.0_ ;[Red]\-0.0\ "/>
    <numFmt numFmtId="183" formatCode="0.00_ ;[Red]\-0.00\ "/>
    <numFmt numFmtId="184" formatCode="000"/>
    <numFmt numFmtId="185" formatCode="00"/>
    <numFmt numFmtId="186" formatCode="000."/>
    <numFmt numFmtId="187" formatCode="0.00\ %"/>
    <numFmt numFmtId="188" formatCode="0\ %"/>
    <numFmt numFmtId="189" formatCode="0.0\ %"/>
    <numFmt numFmtId="190" formatCode="&quot;Fr.&quot;\ #,##0;&quot;Fr.&quot;\ \-#,##0"/>
    <numFmt numFmtId="191" formatCode="&quot;Fr.&quot;\ #,##0;[Red]&quot;Fr.&quot;\ \-#,##0"/>
    <numFmt numFmtId="192" formatCode="&quot;Fr.&quot;\ #,##0.00;&quot;Fr.&quot;\ \-#,##0.00"/>
    <numFmt numFmtId="193" formatCode="&quot;Fr.&quot;\ #,##0.00;[Red]&quot;Fr.&quot;\ \-#,##0.00"/>
    <numFmt numFmtId="194" formatCode="_ &quot;Fr.&quot;\ * #,##0_ ;_ &quot;Fr.&quot;\ * \-#,##0_ ;_ &quot;Fr.&quot;\ * &quot;-&quot;_ ;_ @_ "/>
    <numFmt numFmtId="195" formatCode="_ &quot;Fr.&quot;\ * #,##0.00_ ;_ &quot;Fr.&quot;\ * \-#,##0.00_ ;_ &quot;Fr.&quot;\ * &quot;-&quot;??_ ;_ @_ "/>
    <numFmt numFmtId="196" formatCode="#,##0.0;\-#,##0.0"/>
    <numFmt numFmtId="197" formatCode="#,##0.000_ ;[Red]\-#,##0.000\ "/>
    <numFmt numFmtId="198" formatCode="0;[Red]0"/>
    <numFmt numFmtId="199" formatCode="[$-807]dddd\,\ d\.\ mmmm\ yyyy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[$€-2]\ #,##0.00_);[Red]\([$€-2]\ #,##0.00\)"/>
    <numFmt numFmtId="204" formatCode="#,##0_ ;\-#,##0\ "/>
    <numFmt numFmtId="205" formatCode="#,##0.00_ ;\-#,##0.00\ "/>
    <numFmt numFmtId="206" formatCode="#,##0.0"/>
    <numFmt numFmtId="207" formatCode="0.0"/>
    <numFmt numFmtId="208" formatCode="#,##0.0_ ;\-#,##0.0\ "/>
    <numFmt numFmtId="209" formatCode="0.0%"/>
  </numFmts>
  <fonts count="28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9.95"/>
      <color indexed="8"/>
      <name val="Arial"/>
      <family val="0"/>
    </font>
    <font>
      <sz val="9"/>
      <color indexed="8"/>
      <name val="Arial"/>
      <family val="0"/>
    </font>
    <font>
      <b/>
      <i/>
      <sz val="14"/>
      <color indexed="8"/>
      <name val="Arial Narrow"/>
      <family val="2"/>
    </font>
    <font>
      <i/>
      <sz val="14"/>
      <color indexed="8"/>
      <name val="Arial Narrow"/>
      <family val="2"/>
    </font>
    <font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sz val="6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sz val="12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8"/>
      <color indexed="8"/>
      <name val="Arial"/>
      <family val="2"/>
    </font>
    <font>
      <sz val="8"/>
      <name val="MS Sans Serif"/>
      <family val="0"/>
    </font>
    <font>
      <b/>
      <i/>
      <sz val="14"/>
      <name val="Arial Narrow"/>
      <family val="2"/>
    </font>
    <font>
      <b/>
      <sz val="10"/>
      <color indexed="10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medium"/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Alignment="1">
      <alignment/>
    </xf>
    <xf numFmtId="0" fontId="3" fillId="0" borderId="0" xfId="0" applyAlignment="1">
      <alignment horizontal="left"/>
    </xf>
    <xf numFmtId="0" fontId="2" fillId="0" borderId="0" xfId="0" applyAlignment="1">
      <alignment/>
    </xf>
    <xf numFmtId="0" fontId="3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20" fillId="0" borderId="0" xfId="0" applyFont="1" applyAlignment="1">
      <alignment/>
    </xf>
    <xf numFmtId="179" fontId="12" fillId="0" borderId="1" xfId="0" applyNumberFormat="1" applyFont="1" applyBorder="1" applyAlignment="1" applyProtection="1">
      <alignment horizontal="right" vertical="center" wrapText="1"/>
      <protection/>
    </xf>
    <xf numFmtId="179" fontId="12" fillId="2" borderId="2" xfId="0" applyNumberFormat="1" applyFont="1" applyFill="1" applyBorder="1" applyAlignment="1" applyProtection="1">
      <alignment horizontal="right" vertical="center" wrapText="1"/>
      <protection locked="0"/>
    </xf>
    <xf numFmtId="179" fontId="12" fillId="2" borderId="2" xfId="0" applyNumberFormat="1" applyFont="1" applyFill="1" applyBorder="1" applyAlignment="1" applyProtection="1">
      <alignment vertical="center" wrapText="1"/>
      <protection locked="0"/>
    </xf>
    <xf numFmtId="209" fontId="13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wrapText="1"/>
      <protection locked="0"/>
    </xf>
    <xf numFmtId="0" fontId="15" fillId="0" borderId="0" xfId="0" applyFont="1" applyAlignment="1" applyProtection="1">
      <alignment horizontal="right"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wrapText="1"/>
      <protection locked="0"/>
    </xf>
    <xf numFmtId="179" fontId="12" fillId="2" borderId="1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179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/>
      <protection locked="0"/>
    </xf>
    <xf numFmtId="178" fontId="6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88" fontId="13" fillId="2" borderId="4" xfId="0" applyNumberFormat="1" applyFont="1" applyFill="1" applyBorder="1" applyAlignment="1" applyProtection="1">
      <alignment wrapText="1"/>
      <protection locked="0"/>
    </xf>
    <xf numFmtId="188" fontId="13" fillId="2" borderId="5" xfId="0" applyNumberFormat="1" applyFont="1" applyFill="1" applyBorder="1" applyAlignment="1" applyProtection="1">
      <alignment wrapText="1"/>
      <protection locked="0"/>
    </xf>
    <xf numFmtId="41" fontId="12" fillId="2" borderId="4" xfId="0" applyNumberFormat="1" applyFont="1" applyFill="1" applyBorder="1" applyAlignment="1" applyProtection="1">
      <alignment horizontal="right" wrapText="1"/>
      <protection locked="0"/>
    </xf>
    <xf numFmtId="0" fontId="4" fillId="0" borderId="6" xfId="0" applyFont="1" applyFill="1" applyBorder="1" applyAlignment="1" applyProtection="1">
      <alignment horizontal="center" vertical="center"/>
      <protection/>
    </xf>
    <xf numFmtId="179" fontId="7" fillId="3" borderId="0" xfId="0" applyNumberFormat="1" applyFont="1" applyFill="1" applyBorder="1" applyAlignment="1" applyProtection="1">
      <alignment wrapText="1"/>
      <protection/>
    </xf>
    <xf numFmtId="179" fontId="7" fillId="4" borderId="0" xfId="0" applyNumberFormat="1" applyFont="1" applyFill="1" applyBorder="1" applyAlignment="1" applyProtection="1">
      <alignment wrapText="1"/>
      <protection/>
    </xf>
    <xf numFmtId="179" fontId="7" fillId="0" borderId="7" xfId="0" applyNumberFormat="1" applyFont="1" applyBorder="1" applyAlignment="1" applyProtection="1">
      <alignment wrapText="1"/>
      <protection/>
    </xf>
    <xf numFmtId="179" fontId="6" fillId="3" borderId="0" xfId="0" applyNumberFormat="1" applyFont="1" applyFill="1" applyBorder="1" applyAlignment="1" applyProtection="1">
      <alignment wrapText="1"/>
      <protection/>
    </xf>
    <xf numFmtId="179" fontId="6" fillId="4" borderId="0" xfId="0" applyNumberFormat="1" applyFont="1" applyFill="1" applyBorder="1" applyAlignment="1" applyProtection="1">
      <alignment wrapText="1"/>
      <protection/>
    </xf>
    <xf numFmtId="179" fontId="6" fillId="0" borderId="0" xfId="0" applyNumberFormat="1" applyFont="1" applyBorder="1" applyAlignment="1" applyProtection="1">
      <alignment wrapText="1"/>
      <protection/>
    </xf>
    <xf numFmtId="179" fontId="16" fillId="3" borderId="0" xfId="0" applyNumberFormat="1" applyFont="1" applyFill="1" applyBorder="1" applyAlignment="1" applyProtection="1">
      <alignment horizontal="right" wrapText="1"/>
      <protection/>
    </xf>
    <xf numFmtId="187" fontId="16" fillId="3" borderId="4" xfId="0" applyNumberFormat="1" applyFont="1" applyFill="1" applyBorder="1" applyAlignment="1" applyProtection="1">
      <alignment wrapText="1"/>
      <protection/>
    </xf>
    <xf numFmtId="179" fontId="16" fillId="4" borderId="0" xfId="0" applyNumberFormat="1" applyFont="1" applyFill="1" applyBorder="1" applyAlignment="1" applyProtection="1">
      <alignment horizontal="right" wrapText="1"/>
      <protection/>
    </xf>
    <xf numFmtId="187" fontId="16" fillId="4" borderId="4" xfId="0" applyNumberFormat="1" applyFont="1" applyFill="1" applyBorder="1" applyAlignment="1" applyProtection="1">
      <alignment wrapText="1"/>
      <protection/>
    </xf>
    <xf numFmtId="178" fontId="16" fillId="0" borderId="0" xfId="0" applyNumberFormat="1" applyFont="1" applyBorder="1" applyAlignment="1" applyProtection="1">
      <alignment wrapText="1"/>
      <protection/>
    </xf>
    <xf numFmtId="187" fontId="16" fillId="0" borderId="5" xfId="0" applyNumberFormat="1" applyFont="1" applyBorder="1" applyAlignment="1" applyProtection="1">
      <alignment wrapText="1"/>
      <protection/>
    </xf>
    <xf numFmtId="178" fontId="16" fillId="0" borderId="0" xfId="0" applyNumberFormat="1" applyFont="1" applyBorder="1" applyAlignment="1" applyProtection="1">
      <alignment horizontal="right" wrapText="1"/>
      <protection/>
    </xf>
    <xf numFmtId="179" fontId="11" fillId="3" borderId="2" xfId="0" applyNumberFormat="1" applyFont="1" applyFill="1" applyBorder="1" applyAlignment="1" applyProtection="1">
      <alignment vertical="center" wrapText="1"/>
      <protection/>
    </xf>
    <xf numFmtId="179" fontId="11" fillId="0" borderId="8" xfId="0" applyNumberFormat="1" applyFont="1" applyBorder="1" applyAlignment="1" applyProtection="1">
      <alignment horizontal="right" vertical="center" wrapText="1"/>
      <protection/>
    </xf>
    <xf numFmtId="179" fontId="11" fillId="0" borderId="8" xfId="0" applyNumberFormat="1" applyFont="1" applyBorder="1" applyAlignment="1" applyProtection="1">
      <alignment vertical="center" wrapText="1"/>
      <protection/>
    </xf>
    <xf numFmtId="179" fontId="9" fillId="3" borderId="1" xfId="0" applyNumberFormat="1" applyFont="1" applyFill="1" applyBorder="1" applyAlignment="1" applyProtection="1">
      <alignment vertical="center" wrapText="1"/>
      <protection/>
    </xf>
    <xf numFmtId="179" fontId="9" fillId="4" borderId="1" xfId="0" applyNumberFormat="1" applyFont="1" applyFill="1" applyBorder="1" applyAlignment="1" applyProtection="1">
      <alignment vertical="center" wrapText="1"/>
      <protection/>
    </xf>
    <xf numFmtId="179" fontId="9" fillId="0" borderId="1" xfId="0" applyNumberFormat="1" applyFont="1" applyBorder="1" applyAlignment="1" applyProtection="1">
      <alignment horizontal="right" vertical="center" wrapText="1"/>
      <protection/>
    </xf>
    <xf numFmtId="179" fontId="9" fillId="0" borderId="1" xfId="0" applyNumberFormat="1" applyFont="1" applyBorder="1" applyAlignment="1" applyProtection="1">
      <alignment vertical="center" wrapText="1"/>
      <protection/>
    </xf>
    <xf numFmtId="179" fontId="12" fillId="3" borderId="2" xfId="0" applyNumberFormat="1" applyFont="1" applyFill="1" applyBorder="1" applyAlignment="1" applyProtection="1">
      <alignment vertical="center" wrapText="1"/>
      <protection/>
    </xf>
    <xf numFmtId="179" fontId="12" fillId="4" borderId="2" xfId="0" applyNumberFormat="1" applyFont="1" applyFill="1" applyBorder="1" applyAlignment="1" applyProtection="1">
      <alignment vertical="center" wrapText="1"/>
      <protection/>
    </xf>
    <xf numFmtId="179" fontId="12" fillId="0" borderId="2" xfId="0" applyNumberFormat="1" applyFont="1" applyBorder="1" applyAlignment="1" applyProtection="1">
      <alignment horizontal="right" vertical="center" wrapText="1"/>
      <protection/>
    </xf>
    <xf numFmtId="179" fontId="12" fillId="0" borderId="2" xfId="0" applyNumberFormat="1" applyFont="1" applyBorder="1" applyAlignment="1" applyProtection="1">
      <alignment vertical="center" wrapText="1"/>
      <protection/>
    </xf>
    <xf numFmtId="179" fontId="11" fillId="4" borderId="2" xfId="0" applyNumberFormat="1" applyFont="1" applyFill="1" applyBorder="1" applyAlignment="1" applyProtection="1">
      <alignment vertical="center" wrapText="1"/>
      <protection/>
    </xf>
    <xf numFmtId="179" fontId="11" fillId="0" borderId="2" xfId="0" applyNumberFormat="1" applyFont="1" applyBorder="1" applyAlignment="1" applyProtection="1">
      <alignment horizontal="right" vertical="center" wrapText="1"/>
      <protection/>
    </xf>
    <xf numFmtId="179" fontId="11" fillId="0" borderId="2" xfId="0" applyNumberFormat="1" applyFont="1" applyBorder="1" applyAlignment="1" applyProtection="1">
      <alignment vertical="center" wrapText="1"/>
      <protection/>
    </xf>
    <xf numFmtId="179" fontId="11" fillId="3" borderId="8" xfId="0" applyNumberFormat="1" applyFont="1" applyFill="1" applyBorder="1" applyAlignment="1" applyProtection="1">
      <alignment vertical="center" wrapText="1"/>
      <protection/>
    </xf>
    <xf numFmtId="179" fontId="11" fillId="4" borderId="8" xfId="0" applyNumberFormat="1" applyFont="1" applyFill="1" applyBorder="1" applyAlignment="1" applyProtection="1">
      <alignment vertical="center" wrapText="1"/>
      <protection/>
    </xf>
    <xf numFmtId="179" fontId="10" fillId="3" borderId="6" xfId="0" applyNumberFormat="1" applyFont="1" applyFill="1" applyBorder="1" applyAlignment="1" applyProtection="1">
      <alignment vertical="center" wrapText="1"/>
      <protection/>
    </xf>
    <xf numFmtId="179" fontId="10" fillId="4" borderId="6" xfId="0" applyNumberFormat="1" applyFont="1" applyFill="1" applyBorder="1" applyAlignment="1" applyProtection="1">
      <alignment vertical="center" wrapText="1"/>
      <protection/>
    </xf>
    <xf numFmtId="179" fontId="10" fillId="0" borderId="6" xfId="0" applyNumberFormat="1" applyFont="1" applyBorder="1" applyAlignment="1" applyProtection="1">
      <alignment horizontal="right" vertical="center" wrapText="1"/>
      <protection/>
    </xf>
    <xf numFmtId="179" fontId="10" fillId="0" borderId="6" xfId="0" applyNumberFormat="1" applyFont="1" applyBorder="1" applyAlignment="1" applyProtection="1">
      <alignment vertical="center" wrapText="1"/>
      <protection/>
    </xf>
    <xf numFmtId="179" fontId="12" fillId="3" borderId="8" xfId="0" applyNumberFormat="1" applyFont="1" applyFill="1" applyBorder="1" applyAlignment="1" applyProtection="1">
      <alignment vertical="center" wrapText="1"/>
      <protection/>
    </xf>
    <xf numFmtId="179" fontId="12" fillId="4" borderId="8" xfId="0" applyNumberFormat="1" applyFont="1" applyFill="1" applyBorder="1" applyAlignment="1" applyProtection="1">
      <alignment vertical="center" wrapText="1"/>
      <protection/>
    </xf>
    <xf numFmtId="179" fontId="12" fillId="0" borderId="8" xfId="0" applyNumberFormat="1" applyFont="1" applyBorder="1" applyAlignment="1" applyProtection="1">
      <alignment horizontal="right" vertical="center" wrapText="1"/>
      <protection/>
    </xf>
    <xf numFmtId="179" fontId="12" fillId="0" borderId="8" xfId="0" applyNumberFormat="1" applyFont="1" applyBorder="1" applyAlignment="1" applyProtection="1">
      <alignment vertical="center" wrapText="1"/>
      <protection/>
    </xf>
    <xf numFmtId="0" fontId="4" fillId="0" borderId="6" xfId="0" applyFont="1" applyFill="1" applyBorder="1" applyAlignment="1" applyProtection="1">
      <alignment horizontal="right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179" fontId="12" fillId="3" borderId="0" xfId="0" applyNumberFormat="1" applyFont="1" applyFill="1" applyBorder="1" applyAlignment="1" applyProtection="1">
      <alignment horizontal="right" wrapText="1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wrapText="1"/>
      <protection/>
    </xf>
    <xf numFmtId="0" fontId="12" fillId="0" borderId="5" xfId="0" applyFont="1" applyBorder="1" applyAlignment="1" applyProtection="1">
      <alignment wrapText="1"/>
      <protection/>
    </xf>
    <xf numFmtId="0" fontId="14" fillId="0" borderId="9" xfId="0" applyFont="1" applyBorder="1" applyAlignment="1" applyProtection="1">
      <alignment vertical="center" textRotation="90" wrapText="1"/>
      <protection/>
    </xf>
    <xf numFmtId="0" fontId="16" fillId="0" borderId="1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0" borderId="5" xfId="0" applyFont="1" applyBorder="1" applyAlignment="1" applyProtection="1">
      <alignment wrapText="1"/>
      <protection/>
    </xf>
    <xf numFmtId="0" fontId="23" fillId="0" borderId="9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wrapText="1"/>
      <protection/>
    </xf>
    <xf numFmtId="0" fontId="12" fillId="0" borderId="12" xfId="0" applyFont="1" applyBorder="1" applyAlignment="1" applyProtection="1">
      <alignment wrapText="1"/>
      <protection/>
    </xf>
    <xf numFmtId="0" fontId="12" fillId="0" borderId="13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vertical="center" textRotation="90" wrapText="1"/>
      <protection/>
    </xf>
    <xf numFmtId="0" fontId="11" fillId="0" borderId="14" xfId="0" applyFont="1" applyBorder="1" applyAlignment="1" applyProtection="1">
      <alignment horizontal="center"/>
      <protection/>
    </xf>
    <xf numFmtId="179" fontId="12" fillId="3" borderId="12" xfId="0" applyNumberFormat="1" applyFont="1" applyFill="1" applyBorder="1" applyAlignment="1" applyProtection="1">
      <alignment horizontal="right" wrapText="1"/>
      <protection/>
    </xf>
    <xf numFmtId="179" fontId="12" fillId="4" borderId="0" xfId="0" applyNumberFormat="1" applyFont="1" applyFill="1" applyBorder="1" applyAlignment="1" applyProtection="1">
      <alignment horizontal="right" wrapText="1"/>
      <protection/>
    </xf>
    <xf numFmtId="179" fontId="12" fillId="4" borderId="12" xfId="0" applyNumberFormat="1" applyFont="1" applyFill="1" applyBorder="1" applyAlignment="1" applyProtection="1">
      <alignment horizontal="right" wrapText="1"/>
      <protection/>
    </xf>
    <xf numFmtId="178" fontId="12" fillId="0" borderId="0" xfId="0" applyNumberFormat="1" applyFont="1" applyBorder="1" applyAlignment="1" applyProtection="1">
      <alignment wrapText="1"/>
      <protection/>
    </xf>
    <xf numFmtId="179" fontId="12" fillId="0" borderId="7" xfId="0" applyNumberFormat="1" applyFont="1" applyFill="1" applyBorder="1" applyAlignment="1" applyProtection="1">
      <alignment horizontal="right" wrapText="1"/>
      <protection/>
    </xf>
    <xf numFmtId="179" fontId="12" fillId="0" borderId="0" xfId="0" applyNumberFormat="1" applyFont="1" applyFill="1" applyBorder="1" applyAlignment="1" applyProtection="1">
      <alignment horizontal="right" wrapText="1"/>
      <protection/>
    </xf>
    <xf numFmtId="179" fontId="12" fillId="0" borderId="12" xfId="0" applyNumberFormat="1" applyFont="1" applyFill="1" applyBorder="1" applyAlignment="1" applyProtection="1">
      <alignment horizontal="right" wrapText="1"/>
      <protection/>
    </xf>
    <xf numFmtId="178" fontId="12" fillId="0" borderId="0" xfId="0" applyNumberFormat="1" applyFont="1" applyBorder="1" applyAlignment="1" applyProtection="1">
      <alignment horizontal="right" wrapText="1"/>
      <protection/>
    </xf>
    <xf numFmtId="179" fontId="12" fillId="0" borderId="0" xfId="0" applyNumberFormat="1" applyFont="1" applyBorder="1" applyAlignment="1" applyProtection="1">
      <alignment horizontal="right" wrapText="1"/>
      <protection/>
    </xf>
    <xf numFmtId="184" fontId="6" fillId="0" borderId="15" xfId="0" applyNumberFormat="1" applyFont="1" applyBorder="1" applyAlignment="1" applyProtection="1" quotePrefix="1">
      <alignment vertical="center" wrapText="1"/>
      <protection/>
    </xf>
    <xf numFmtId="186" fontId="6" fillId="0" borderId="8" xfId="0" applyNumberFormat="1" applyFont="1" applyBorder="1" applyAlignment="1" applyProtection="1" quotePrefix="1">
      <alignment vertical="center" wrapText="1"/>
      <protection/>
    </xf>
    <xf numFmtId="0" fontId="12" fillId="0" borderId="16" xfId="0" applyFont="1" applyBorder="1" applyAlignment="1" applyProtection="1">
      <alignment vertical="center" wrapText="1"/>
      <protection/>
    </xf>
    <xf numFmtId="0" fontId="13" fillId="0" borderId="17" xfId="0" applyFont="1" applyBorder="1" applyAlignment="1" applyProtection="1">
      <alignment horizontal="righ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184" fontId="9" fillId="0" borderId="18" xfId="0" applyNumberFormat="1" applyFont="1" applyBorder="1" applyAlignment="1" applyProtection="1" quotePrefix="1">
      <alignment vertical="center" wrapText="1"/>
      <protection/>
    </xf>
    <xf numFmtId="186" fontId="9" fillId="0" borderId="1" xfId="0" applyNumberFormat="1" applyFont="1" applyBorder="1" applyAlignment="1" applyProtection="1" quotePrefix="1">
      <alignment vertical="center" wrapText="1"/>
      <protection/>
    </xf>
    <xf numFmtId="0" fontId="9" fillId="0" borderId="19" xfId="0" applyFont="1" applyBorder="1" applyAlignment="1" applyProtection="1">
      <alignment vertical="center" wrapText="1"/>
      <protection/>
    </xf>
    <xf numFmtId="0" fontId="15" fillId="0" borderId="3" xfId="0" applyFont="1" applyBorder="1" applyAlignment="1" applyProtection="1">
      <alignment horizontal="right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186" fontId="6" fillId="0" borderId="20" xfId="0" applyNumberFormat="1" applyFont="1" applyBorder="1" applyAlignment="1" applyProtection="1" quotePrefix="1">
      <alignment vertical="center" wrapText="1"/>
      <protection/>
    </xf>
    <xf numFmtId="186" fontId="6" fillId="0" borderId="2" xfId="0" applyNumberFormat="1" applyFont="1" applyBorder="1" applyAlignment="1" applyProtection="1" quotePrefix="1">
      <alignment vertical="center" wrapText="1"/>
      <protection/>
    </xf>
    <xf numFmtId="0" fontId="12" fillId="0" borderId="21" xfId="0" applyFont="1" applyBorder="1" applyAlignment="1" applyProtection="1">
      <alignment vertical="center" wrapText="1"/>
      <protection/>
    </xf>
    <xf numFmtId="0" fontId="13" fillId="0" borderId="22" xfId="0" applyFont="1" applyBorder="1" applyAlignment="1" applyProtection="1">
      <alignment horizontal="right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186" fontId="9" fillId="0" borderId="20" xfId="0" applyNumberFormat="1" applyFont="1" applyBorder="1" applyAlignment="1" applyProtection="1" quotePrefix="1">
      <alignment vertical="center" wrapText="1"/>
      <protection/>
    </xf>
    <xf numFmtId="186" fontId="9" fillId="0" borderId="2" xfId="0" applyNumberFormat="1" applyFont="1" applyBorder="1" applyAlignment="1" applyProtection="1" quotePrefix="1">
      <alignment vertical="center" wrapText="1"/>
      <protection/>
    </xf>
    <xf numFmtId="0" fontId="11" fillId="0" borderId="21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186" fontId="9" fillId="0" borderId="15" xfId="0" applyNumberFormat="1" applyFont="1" applyBorder="1" applyAlignment="1" applyProtection="1" quotePrefix="1">
      <alignment vertical="center" wrapText="1"/>
      <protection/>
    </xf>
    <xf numFmtId="186" fontId="9" fillId="0" borderId="8" xfId="0" applyNumberFormat="1" applyFont="1" applyBorder="1" applyAlignment="1" applyProtection="1" quotePrefix="1">
      <alignment vertical="center" wrapText="1"/>
      <protection/>
    </xf>
    <xf numFmtId="0" fontId="11" fillId="0" borderId="16" xfId="0" applyFont="1" applyBorder="1" applyAlignment="1" applyProtection="1">
      <alignment vertical="center" wrapText="1"/>
      <protection/>
    </xf>
    <xf numFmtId="0" fontId="13" fillId="0" borderId="17" xfId="0" applyFont="1" applyFill="1" applyBorder="1" applyAlignment="1" applyProtection="1">
      <alignment horizontal="right" vertical="center" wrapText="1"/>
      <protection/>
    </xf>
    <xf numFmtId="186" fontId="7" fillId="0" borderId="23" xfId="0" applyNumberFormat="1" applyFont="1" applyBorder="1" applyAlignment="1" applyProtection="1" quotePrefix="1">
      <alignment vertical="center" wrapText="1"/>
      <protection/>
    </xf>
    <xf numFmtId="186" fontId="7" fillId="0" borderId="6" xfId="0" applyNumberFormat="1" applyFont="1" applyBorder="1" applyAlignment="1" applyProtection="1" quotePrefix="1">
      <alignment vertical="center" wrapText="1"/>
      <protection/>
    </xf>
    <xf numFmtId="0" fontId="10" fillId="0" borderId="24" xfId="0" applyFont="1" applyBorder="1" applyAlignment="1" applyProtection="1">
      <alignment vertical="center" wrapText="1"/>
      <protection/>
    </xf>
    <xf numFmtId="0" fontId="13" fillId="0" borderId="25" xfId="0" applyFont="1" applyBorder="1" applyAlignment="1" applyProtection="1">
      <alignment horizontal="right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1" fillId="0" borderId="5" xfId="0" applyFont="1" applyBorder="1" applyAlignment="1" applyProtection="1">
      <alignment horizont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187" fontId="11" fillId="0" borderId="21" xfId="0" applyNumberFormat="1" applyFont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right" vertical="center" wrapText="1"/>
      <protection/>
    </xf>
    <xf numFmtId="0" fontId="13" fillId="0" borderId="3" xfId="0" applyFont="1" applyBorder="1" applyAlignment="1" applyProtection="1">
      <alignment horizontal="right" vertical="center" wrapText="1"/>
      <protection/>
    </xf>
    <xf numFmtId="0" fontId="13" fillId="0" borderId="9" xfId="0" applyFont="1" applyBorder="1" applyAlignment="1" applyProtection="1">
      <alignment horizontal="right" wrapText="1"/>
      <protection/>
    </xf>
    <xf numFmtId="0" fontId="20" fillId="0" borderId="0" xfId="0" applyFont="1" applyAlignment="1" applyProtection="1">
      <alignment/>
      <protection locked="0"/>
    </xf>
    <xf numFmtId="184" fontId="6" fillId="0" borderId="18" xfId="0" applyNumberFormat="1" applyFont="1" applyBorder="1" applyAlignment="1" applyProtection="1" quotePrefix="1">
      <alignment vertical="center" wrapText="1"/>
      <protection/>
    </xf>
    <xf numFmtId="186" fontId="6" fillId="0" borderId="1" xfId="0" applyNumberFormat="1" applyFont="1" applyBorder="1" applyAlignment="1" applyProtection="1" quotePrefix="1">
      <alignment vertical="center" wrapText="1"/>
      <protection/>
    </xf>
    <xf numFmtId="184" fontId="6" fillId="0" borderId="20" xfId="0" applyNumberFormat="1" applyFont="1" applyBorder="1" applyAlignment="1" applyProtection="1" quotePrefix="1">
      <alignment vertical="center" wrapText="1"/>
      <protection/>
    </xf>
    <xf numFmtId="0" fontId="6" fillId="0" borderId="0" xfId="0" applyFont="1" applyAlignment="1" applyProtection="1">
      <alignment wrapText="1"/>
      <protection/>
    </xf>
    <xf numFmtId="0" fontId="7" fillId="0" borderId="26" xfId="0" applyFont="1" applyBorder="1" applyAlignment="1" applyProtection="1">
      <alignment vertical="center" wrapText="1"/>
      <protection/>
    </xf>
    <xf numFmtId="0" fontId="7" fillId="0" borderId="27" xfId="0" applyFont="1" applyBorder="1" applyAlignment="1" applyProtection="1">
      <alignment vertical="center" wrapText="1"/>
      <protection/>
    </xf>
    <xf numFmtId="0" fontId="7" fillId="0" borderId="10" xfId="0" applyNumberFormat="1" applyFont="1" applyBorder="1" applyAlignment="1" applyProtection="1">
      <alignment vertical="center" wrapText="1"/>
      <protection/>
    </xf>
    <xf numFmtId="0" fontId="7" fillId="0" borderId="0" xfId="0" applyNumberFormat="1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wrapText="1"/>
      <protection/>
    </xf>
    <xf numFmtId="0" fontId="6" fillId="0" borderId="12" xfId="0" applyFont="1" applyBorder="1" applyAlignment="1" applyProtection="1">
      <alignment wrapText="1"/>
      <protection/>
    </xf>
    <xf numFmtId="0" fontId="12" fillId="0" borderId="19" xfId="0" applyFont="1" applyBorder="1" applyAlignment="1" applyProtection="1">
      <alignment vertical="center" wrapText="1"/>
      <protection/>
    </xf>
    <xf numFmtId="184" fontId="6" fillId="2" borderId="18" xfId="0" applyNumberFormat="1" applyFont="1" applyFill="1" applyBorder="1" applyAlignment="1" applyProtection="1" quotePrefix="1">
      <alignment vertical="center" wrapText="1"/>
      <protection locked="0"/>
    </xf>
    <xf numFmtId="186" fontId="6" fillId="2" borderId="1" xfId="0" applyNumberFormat="1" applyFont="1" applyFill="1" applyBorder="1" applyAlignment="1" applyProtection="1" quotePrefix="1">
      <alignment vertical="center" wrapText="1"/>
      <protection locked="0"/>
    </xf>
    <xf numFmtId="0" fontId="12" fillId="2" borderId="19" xfId="0" applyFont="1" applyFill="1" applyBorder="1" applyAlignment="1" applyProtection="1">
      <alignment vertical="center" wrapText="1"/>
      <protection locked="0"/>
    </xf>
    <xf numFmtId="184" fontId="6" fillId="2" borderId="20" xfId="0" applyNumberFormat="1" applyFont="1" applyFill="1" applyBorder="1" applyAlignment="1" applyProtection="1" quotePrefix="1">
      <alignment vertical="center" wrapText="1"/>
      <protection locked="0"/>
    </xf>
    <xf numFmtId="186" fontId="6" fillId="2" borderId="2" xfId="0" applyNumberFormat="1" applyFont="1" applyFill="1" applyBorder="1" applyAlignment="1" applyProtection="1" quotePrefix="1">
      <alignment vertical="center" wrapText="1"/>
      <protection locked="0"/>
    </xf>
    <xf numFmtId="0" fontId="12" fillId="2" borderId="2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wrapText="1"/>
      <protection/>
    </xf>
    <xf numFmtId="0" fontId="15" fillId="0" borderId="0" xfId="0" applyFont="1" applyAlignment="1" applyProtection="1">
      <alignment horizontal="right" wrapText="1"/>
      <protection/>
    </xf>
    <xf numFmtId="178" fontId="6" fillId="0" borderId="0" xfId="0" applyNumberFormat="1" applyFont="1" applyAlignment="1" applyProtection="1">
      <alignment wrapText="1"/>
      <protection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79" fontId="12" fillId="0" borderId="18" xfId="0" applyNumberFormat="1" applyFont="1" applyBorder="1" applyAlignment="1" applyProtection="1">
      <alignment horizontal="right" vertical="center" wrapText="1"/>
      <protection/>
    </xf>
    <xf numFmtId="179" fontId="12" fillId="2" borderId="4" xfId="0" applyNumberFormat="1" applyFont="1" applyFill="1" applyBorder="1" applyAlignment="1" applyProtection="1">
      <alignment horizontal="right" wrapText="1"/>
      <protection locked="0"/>
    </xf>
    <xf numFmtId="179" fontId="12" fillId="2" borderId="5" xfId="0" applyNumberFormat="1" applyFont="1" applyFill="1" applyBorder="1" applyAlignment="1" applyProtection="1">
      <alignment horizontal="right" wrapText="1"/>
      <protection locked="0"/>
    </xf>
    <xf numFmtId="41" fontId="12" fillId="2" borderId="5" xfId="0" applyNumberFormat="1" applyFont="1" applyFill="1" applyBorder="1" applyAlignment="1" applyProtection="1">
      <alignment horizontal="right" wrapText="1"/>
      <protection locked="0"/>
    </xf>
    <xf numFmtId="0" fontId="10" fillId="0" borderId="28" xfId="0" applyFont="1" applyBorder="1" applyAlignment="1" applyProtection="1">
      <alignment vertical="center" wrapText="1"/>
      <protection/>
    </xf>
    <xf numFmtId="0" fontId="10" fillId="0" borderId="5" xfId="0" applyNumberFormat="1" applyFont="1" applyBorder="1" applyAlignment="1" applyProtection="1">
      <alignment vertical="center" wrapText="1"/>
      <protection/>
    </xf>
    <xf numFmtId="0" fontId="7" fillId="0" borderId="5" xfId="0" applyFont="1" applyBorder="1" applyAlignment="1" applyProtection="1">
      <alignment wrapText="1"/>
      <protection/>
    </xf>
    <xf numFmtId="0" fontId="6" fillId="0" borderId="5" xfId="0" applyFont="1" applyBorder="1" applyAlignment="1" applyProtection="1">
      <alignment wrapText="1"/>
      <protection/>
    </xf>
    <xf numFmtId="0" fontId="8" fillId="0" borderId="13" xfId="0" applyFont="1" applyBorder="1" applyAlignment="1" applyProtection="1">
      <alignment wrapText="1"/>
      <protection/>
    </xf>
    <xf numFmtId="178" fontId="7" fillId="3" borderId="0" xfId="0" applyNumberFormat="1" applyFont="1" applyFill="1" applyBorder="1" applyAlignment="1" applyProtection="1">
      <alignment horizontal="right" wrapText="1"/>
      <protection/>
    </xf>
    <xf numFmtId="178" fontId="7" fillId="4" borderId="0" xfId="0" applyNumberFormat="1" applyFont="1" applyFill="1" applyBorder="1" applyAlignment="1" applyProtection="1">
      <alignment horizontal="right" wrapText="1"/>
      <protection/>
    </xf>
    <xf numFmtId="178" fontId="7" fillId="0" borderId="0" xfId="0" applyNumberFormat="1" applyFont="1" applyAlignment="1" applyProtection="1">
      <alignment horizontal="right" wrapText="1"/>
      <protection/>
    </xf>
    <xf numFmtId="178" fontId="7" fillId="0" borderId="0" xfId="0" applyNumberFormat="1" applyFont="1" applyBorder="1" applyAlignment="1" applyProtection="1">
      <alignment horizontal="right" wrapText="1"/>
      <protection/>
    </xf>
    <xf numFmtId="178" fontId="7" fillId="3" borderId="1" xfId="0" applyNumberFormat="1" applyFont="1" applyFill="1" applyBorder="1" applyAlignment="1" applyProtection="1">
      <alignment horizontal="right" wrapText="1"/>
      <protection/>
    </xf>
    <xf numFmtId="178" fontId="7" fillId="4" borderId="1" xfId="0" applyNumberFormat="1" applyFont="1" applyFill="1" applyBorder="1" applyAlignment="1" applyProtection="1">
      <alignment horizontal="right" wrapText="1"/>
      <protection/>
    </xf>
    <xf numFmtId="178" fontId="7" fillId="0" borderId="1" xfId="0" applyNumberFormat="1" applyFont="1" applyBorder="1" applyAlignment="1" applyProtection="1">
      <alignment horizontal="right" wrapText="1"/>
      <protection/>
    </xf>
    <xf numFmtId="179" fontId="8" fillId="3" borderId="12" xfId="0" applyNumberFormat="1" applyFont="1" applyFill="1" applyBorder="1" applyAlignment="1" applyProtection="1">
      <alignment horizontal="right" wrapText="1"/>
      <protection/>
    </xf>
    <xf numFmtId="179" fontId="8" fillId="4" borderId="12" xfId="0" applyNumberFormat="1" applyFont="1" applyFill="1" applyBorder="1" applyAlignment="1" applyProtection="1">
      <alignment horizontal="right" wrapText="1"/>
      <protection/>
    </xf>
    <xf numFmtId="178" fontId="8" fillId="0" borderId="12" xfId="0" applyNumberFormat="1" applyFont="1" applyBorder="1" applyAlignment="1" applyProtection="1">
      <alignment wrapText="1"/>
      <protection/>
    </xf>
    <xf numFmtId="178" fontId="8" fillId="0" borderId="12" xfId="0" applyNumberFormat="1" applyFont="1" applyBorder="1" applyAlignment="1" applyProtection="1">
      <alignment horizontal="right" wrapText="1"/>
      <protection/>
    </xf>
    <xf numFmtId="41" fontId="12" fillId="0" borderId="5" xfId="0" applyNumberFormat="1" applyFont="1" applyFill="1" applyBorder="1" applyAlignment="1" applyProtection="1">
      <alignment horizontal="right" wrapText="1"/>
      <protection/>
    </xf>
    <xf numFmtId="0" fontId="16" fillId="0" borderId="26" xfId="0" applyFont="1" applyFill="1" applyBorder="1" applyAlignment="1" applyProtection="1">
      <alignment wrapText="1"/>
      <protection/>
    </xf>
    <xf numFmtId="0" fontId="16" fillId="0" borderId="27" xfId="0" applyFont="1" applyFill="1" applyBorder="1" applyAlignment="1" applyProtection="1">
      <alignment wrapText="1"/>
      <protection/>
    </xf>
    <xf numFmtId="0" fontId="16" fillId="0" borderId="28" xfId="0" applyFont="1" applyFill="1" applyBorder="1" applyAlignment="1" applyProtection="1">
      <alignment wrapText="1"/>
      <protection/>
    </xf>
    <xf numFmtId="0" fontId="26" fillId="0" borderId="29" xfId="0" applyFont="1" applyBorder="1" applyAlignment="1" applyProtection="1">
      <alignment vertical="center" textRotation="90" wrapText="1"/>
      <protection/>
    </xf>
    <xf numFmtId="3" fontId="16" fillId="3" borderId="30" xfId="0" applyNumberFormat="1" applyFont="1" applyFill="1" applyBorder="1" applyAlignment="1" applyProtection="1">
      <alignment/>
      <protection/>
    </xf>
    <xf numFmtId="3" fontId="16" fillId="4" borderId="30" xfId="0" applyNumberFormat="1" applyFont="1" applyFill="1" applyBorder="1" applyAlignment="1" applyProtection="1">
      <alignment/>
      <protection/>
    </xf>
    <xf numFmtId="178" fontId="16" fillId="0" borderId="27" xfId="0" applyNumberFormat="1" applyFont="1" applyFill="1" applyBorder="1" applyAlignment="1" applyProtection="1">
      <alignment wrapText="1"/>
      <protection/>
    </xf>
    <xf numFmtId="3" fontId="16" fillId="0" borderId="28" xfId="0" applyNumberFormat="1" applyFont="1" applyFill="1" applyBorder="1" applyAlignment="1" applyProtection="1">
      <alignment/>
      <protection/>
    </xf>
    <xf numFmtId="178" fontId="16" fillId="0" borderId="27" xfId="0" applyNumberFormat="1" applyFont="1" applyFill="1" applyBorder="1" applyAlignment="1" applyProtection="1">
      <alignment horizontal="right" wrapText="1"/>
      <protection/>
    </xf>
    <xf numFmtId="178" fontId="7" fillId="3" borderId="31" xfId="0" applyNumberFormat="1" applyFont="1" applyFill="1" applyBorder="1" applyAlignment="1" applyProtection="1">
      <alignment horizontal="right" wrapText="1"/>
      <protection/>
    </xf>
    <xf numFmtId="178" fontId="7" fillId="3" borderId="32" xfId="0" applyNumberFormat="1" applyFont="1" applyFill="1" applyBorder="1" applyAlignment="1" applyProtection="1">
      <alignment horizontal="right" wrapText="1"/>
      <protection/>
    </xf>
    <xf numFmtId="178" fontId="7" fillId="4" borderId="31" xfId="0" applyNumberFormat="1" applyFont="1" applyFill="1" applyBorder="1" applyAlignment="1" applyProtection="1">
      <alignment horizontal="right" wrapText="1"/>
      <protection/>
    </xf>
    <xf numFmtId="178" fontId="7" fillId="4" borderId="32" xfId="0" applyNumberFormat="1" applyFont="1" applyFill="1" applyBorder="1" applyAlignment="1" applyProtection="1">
      <alignment horizontal="right" wrapText="1"/>
      <protection/>
    </xf>
    <xf numFmtId="178" fontId="7" fillId="0" borderId="33" xfId="0" applyNumberFormat="1" applyFont="1" applyBorder="1" applyAlignment="1" applyProtection="1">
      <alignment horizontal="right" wrapText="1"/>
      <protection/>
    </xf>
    <xf numFmtId="178" fontId="7" fillId="0" borderId="34" xfId="0" applyNumberFormat="1" applyFont="1" applyBorder="1" applyAlignment="1" applyProtection="1">
      <alignment horizontal="right" wrapText="1"/>
      <protection/>
    </xf>
    <xf numFmtId="179" fontId="12" fillId="3" borderId="31" xfId="0" applyNumberFormat="1" applyFont="1" applyFill="1" applyBorder="1" applyAlignment="1" applyProtection="1">
      <alignment wrapText="1"/>
      <protection/>
    </xf>
    <xf numFmtId="179" fontId="12" fillId="3" borderId="35" xfId="0" applyNumberFormat="1" applyFont="1" applyFill="1" applyBorder="1" applyAlignment="1" applyProtection="1">
      <alignment horizontal="right" vertical="center" wrapText="1"/>
      <protection/>
    </xf>
    <xf numFmtId="179" fontId="12" fillId="3" borderId="36" xfId="0" applyNumberFormat="1" applyFont="1" applyFill="1" applyBorder="1" applyAlignment="1" applyProtection="1">
      <alignment horizontal="right" vertical="center" wrapText="1"/>
      <protection/>
    </xf>
    <xf numFmtId="179" fontId="12" fillId="2" borderId="32" xfId="0" applyNumberFormat="1" applyFont="1" applyFill="1" applyBorder="1" applyAlignment="1" applyProtection="1">
      <alignment horizontal="right" vertical="center" wrapText="1"/>
      <protection locked="0"/>
    </xf>
    <xf numFmtId="179" fontId="12" fillId="2" borderId="35" xfId="0" applyNumberFormat="1" applyFont="1" applyFill="1" applyBorder="1" applyAlignment="1" applyProtection="1">
      <alignment horizontal="right" vertical="center" wrapText="1"/>
      <protection locked="0"/>
    </xf>
    <xf numFmtId="179" fontId="9" fillId="3" borderId="32" xfId="0" applyNumberFormat="1" applyFont="1" applyFill="1" applyBorder="1" applyAlignment="1" applyProtection="1">
      <alignment horizontal="right" vertical="center" wrapText="1"/>
      <protection/>
    </xf>
    <xf numFmtId="179" fontId="11" fillId="3" borderId="35" xfId="0" applyNumberFormat="1" applyFont="1" applyFill="1" applyBorder="1" applyAlignment="1" applyProtection="1">
      <alignment horizontal="right" vertical="center" wrapText="1"/>
      <protection/>
    </xf>
    <xf numFmtId="179" fontId="11" fillId="3" borderId="36" xfId="0" applyNumberFormat="1" applyFont="1" applyFill="1" applyBorder="1" applyAlignment="1" applyProtection="1">
      <alignment horizontal="right" vertical="center" wrapText="1"/>
      <protection/>
    </xf>
    <xf numFmtId="179" fontId="10" fillId="3" borderId="37" xfId="0" applyNumberFormat="1" applyFont="1" applyFill="1" applyBorder="1" applyAlignment="1" applyProtection="1">
      <alignment horizontal="right" vertical="center" wrapText="1"/>
      <protection/>
    </xf>
    <xf numFmtId="179" fontId="12" fillId="4" borderId="31" xfId="0" applyNumberFormat="1" applyFont="1" applyFill="1" applyBorder="1" applyAlignment="1" applyProtection="1">
      <alignment wrapText="1"/>
      <protection/>
    </xf>
    <xf numFmtId="179" fontId="12" fillId="4" borderId="35" xfId="0" applyNumberFormat="1" applyFont="1" applyFill="1" applyBorder="1" applyAlignment="1" applyProtection="1">
      <alignment horizontal="right" vertical="center" wrapText="1"/>
      <protection/>
    </xf>
    <xf numFmtId="179" fontId="11" fillId="4" borderId="36" xfId="0" applyNumberFormat="1" applyFont="1" applyFill="1" applyBorder="1" applyAlignment="1" applyProtection="1">
      <alignment horizontal="right" vertical="center" wrapText="1"/>
      <protection/>
    </xf>
    <xf numFmtId="179" fontId="12" fillId="4" borderId="36" xfId="0" applyNumberFormat="1" applyFont="1" applyFill="1" applyBorder="1" applyAlignment="1" applyProtection="1">
      <alignment horizontal="right" vertical="center" wrapText="1"/>
      <protection/>
    </xf>
    <xf numFmtId="179" fontId="9" fillId="4" borderId="32" xfId="0" applyNumberFormat="1" applyFont="1" applyFill="1" applyBorder="1" applyAlignment="1" applyProtection="1">
      <alignment horizontal="right" vertical="center" wrapText="1"/>
      <protection/>
    </xf>
    <xf numFmtId="179" fontId="11" fillId="4" borderId="35" xfId="0" applyNumberFormat="1" applyFont="1" applyFill="1" applyBorder="1" applyAlignment="1" applyProtection="1">
      <alignment horizontal="right" vertical="center" wrapText="1"/>
      <protection/>
    </xf>
    <xf numFmtId="179" fontId="10" fillId="4" borderId="37" xfId="0" applyNumberFormat="1" applyFont="1" applyFill="1" applyBorder="1" applyAlignment="1" applyProtection="1">
      <alignment horizontal="right" vertical="center" wrapText="1"/>
      <protection/>
    </xf>
    <xf numFmtId="178" fontId="12" fillId="0" borderId="33" xfId="0" applyNumberFormat="1" applyFont="1" applyBorder="1" applyAlignment="1" applyProtection="1">
      <alignment wrapText="1"/>
      <protection/>
    </xf>
    <xf numFmtId="179" fontId="12" fillId="0" borderId="38" xfId="0" applyNumberFormat="1" applyFont="1" applyBorder="1" applyAlignment="1" applyProtection="1">
      <alignment horizontal="right" vertical="center" wrapText="1"/>
      <protection/>
    </xf>
    <xf numFmtId="179" fontId="11" fillId="0" borderId="39" xfId="0" applyNumberFormat="1" applyFont="1" applyBorder="1" applyAlignment="1" applyProtection="1">
      <alignment horizontal="right" vertical="center" wrapText="1"/>
      <protection/>
    </xf>
    <xf numFmtId="179" fontId="12" fillId="0" borderId="34" xfId="0" applyNumberFormat="1" applyFont="1" applyBorder="1" applyAlignment="1" applyProtection="1">
      <alignment horizontal="right" vertical="center" wrapText="1"/>
      <protection/>
    </xf>
    <xf numFmtId="179" fontId="12" fillId="2" borderId="38" xfId="0" applyNumberFormat="1" applyFont="1" applyFill="1" applyBorder="1" applyAlignment="1" applyProtection="1">
      <alignment horizontal="right" vertical="center" wrapText="1"/>
      <protection locked="0"/>
    </xf>
    <xf numFmtId="179" fontId="12" fillId="0" borderId="39" xfId="0" applyNumberFormat="1" applyFont="1" applyBorder="1" applyAlignment="1" applyProtection="1">
      <alignment horizontal="right" vertical="center" wrapText="1"/>
      <protection/>
    </xf>
    <xf numFmtId="179" fontId="9" fillId="0" borderId="34" xfId="0" applyNumberFormat="1" applyFont="1" applyBorder="1" applyAlignment="1" applyProtection="1">
      <alignment horizontal="right" vertical="center" wrapText="1"/>
      <protection/>
    </xf>
    <xf numFmtId="179" fontId="11" fillId="0" borderId="38" xfId="0" applyNumberFormat="1" applyFont="1" applyBorder="1" applyAlignment="1" applyProtection="1">
      <alignment horizontal="right" vertical="center" wrapText="1"/>
      <protection/>
    </xf>
    <xf numFmtId="179" fontId="12" fillId="2" borderId="34" xfId="0" applyNumberFormat="1" applyFont="1" applyFill="1" applyBorder="1" applyAlignment="1" applyProtection="1">
      <alignment horizontal="right" vertical="center" wrapText="1"/>
      <protection locked="0"/>
    </xf>
    <xf numFmtId="179" fontId="10" fillId="0" borderId="40" xfId="0" applyNumberFormat="1" applyFont="1" applyBorder="1" applyAlignment="1" applyProtection="1">
      <alignment horizontal="right" vertical="center" wrapText="1"/>
      <protection/>
    </xf>
    <xf numFmtId="184" fontId="7" fillId="0" borderId="18" xfId="0" applyNumberFormat="1" applyFont="1" applyBorder="1" applyAlignment="1" applyProtection="1" quotePrefix="1">
      <alignment vertical="center" wrapText="1"/>
      <protection/>
    </xf>
    <xf numFmtId="186" fontId="7" fillId="0" borderId="1" xfId="0" applyNumberFormat="1" applyFont="1" applyBorder="1" applyAlignment="1" applyProtection="1" quotePrefix="1">
      <alignment vertical="center" wrapText="1"/>
      <protection/>
    </xf>
    <xf numFmtId="0" fontId="10" fillId="0" borderId="19" xfId="0" applyFont="1" applyBorder="1" applyAlignment="1" applyProtection="1">
      <alignment vertical="center" wrapText="1"/>
      <protection/>
    </xf>
    <xf numFmtId="184" fontId="7" fillId="0" borderId="20" xfId="0" applyNumberFormat="1" applyFont="1" applyBorder="1" applyAlignment="1" applyProtection="1" quotePrefix="1">
      <alignment vertical="center" wrapText="1"/>
      <protection/>
    </xf>
    <xf numFmtId="186" fontId="7" fillId="0" borderId="2" xfId="0" applyNumberFormat="1" applyFont="1" applyBorder="1" applyAlignment="1" applyProtection="1" quotePrefix="1">
      <alignment vertical="center" wrapText="1"/>
      <protection/>
    </xf>
    <xf numFmtId="0" fontId="10" fillId="0" borderId="21" xfId="0" applyFont="1" applyBorder="1" applyAlignment="1" applyProtection="1">
      <alignment vertical="center" wrapText="1"/>
      <protection/>
    </xf>
    <xf numFmtId="0" fontId="27" fillId="0" borderId="22" xfId="0" applyFont="1" applyBorder="1" applyAlignment="1" applyProtection="1">
      <alignment horizontal="right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187" fontId="10" fillId="0" borderId="21" xfId="0" applyNumberFormat="1" applyFont="1" applyBorder="1" applyAlignment="1" applyProtection="1">
      <alignment horizontal="center" vertical="center" wrapText="1"/>
      <protection/>
    </xf>
    <xf numFmtId="179" fontId="10" fillId="0" borderId="0" xfId="0" applyNumberFormat="1" applyFont="1" applyBorder="1" applyAlignment="1" applyProtection="1">
      <alignment vertical="center" wrapText="1"/>
      <protection locked="0"/>
    </xf>
    <xf numFmtId="179" fontId="10" fillId="0" borderId="2" xfId="0" applyNumberFormat="1" applyFont="1" applyFill="1" applyBorder="1" applyAlignment="1" applyProtection="1">
      <alignment vertical="center" wrapText="1"/>
      <protection/>
    </xf>
    <xf numFmtId="179" fontId="10" fillId="0" borderId="18" xfId="0" applyNumberFormat="1" applyFont="1" applyFill="1" applyBorder="1" applyAlignment="1" applyProtection="1">
      <alignment horizontal="right" vertical="center" wrapText="1"/>
      <protection/>
    </xf>
    <xf numFmtId="179" fontId="10" fillId="0" borderId="34" xfId="0" applyNumberFormat="1" applyFont="1" applyFill="1" applyBorder="1" applyAlignment="1" applyProtection="1">
      <alignment horizontal="right" vertical="center" wrapText="1"/>
      <protection/>
    </xf>
    <xf numFmtId="179" fontId="10" fillId="0" borderId="1" xfId="0" applyNumberFormat="1" applyFont="1" applyFill="1" applyBorder="1" applyAlignment="1" applyProtection="1">
      <alignment horizontal="right" vertical="center" wrapText="1"/>
      <protection/>
    </xf>
    <xf numFmtId="179" fontId="10" fillId="0" borderId="2" xfId="0" applyNumberFormat="1" applyFont="1" applyFill="1" applyBorder="1" applyAlignment="1" applyProtection="1">
      <alignment horizontal="right" vertical="center" wrapText="1"/>
      <protection/>
    </xf>
    <xf numFmtId="179" fontId="10" fillId="0" borderId="38" xfId="0" applyNumberFormat="1" applyFont="1" applyFill="1" applyBorder="1" applyAlignment="1" applyProtection="1">
      <alignment horizontal="right" vertical="center" wrapText="1"/>
      <protection/>
    </xf>
    <xf numFmtId="179" fontId="10" fillId="3" borderId="2" xfId="0" applyNumberFormat="1" applyFont="1" applyFill="1" applyBorder="1" applyAlignment="1" applyProtection="1">
      <alignment vertical="center" wrapText="1"/>
      <protection/>
    </xf>
    <xf numFmtId="179" fontId="10" fillId="3" borderId="35" xfId="0" applyNumberFormat="1" applyFont="1" applyFill="1" applyBorder="1" applyAlignment="1" applyProtection="1">
      <alignment horizontal="right" vertical="center" wrapText="1"/>
      <protection/>
    </xf>
    <xf numFmtId="179" fontId="10" fillId="3" borderId="1" xfId="0" applyNumberFormat="1" applyFont="1" applyFill="1" applyBorder="1" applyAlignment="1" applyProtection="1">
      <alignment vertical="center" wrapText="1"/>
      <protection/>
    </xf>
    <xf numFmtId="179" fontId="10" fillId="3" borderId="32" xfId="0" applyNumberFormat="1" applyFont="1" applyFill="1" applyBorder="1" applyAlignment="1" applyProtection="1">
      <alignment horizontal="right" vertical="center" wrapText="1"/>
      <protection/>
    </xf>
    <xf numFmtId="179" fontId="10" fillId="4" borderId="1" xfId="0" applyNumberFormat="1" applyFont="1" applyFill="1" applyBorder="1" applyAlignment="1" applyProtection="1">
      <alignment vertical="center" wrapText="1"/>
      <protection/>
    </xf>
    <xf numFmtId="179" fontId="10" fillId="4" borderId="32" xfId="0" applyNumberFormat="1" applyFont="1" applyFill="1" applyBorder="1" applyAlignment="1" applyProtection="1">
      <alignment horizontal="right" vertical="center" wrapText="1"/>
      <protection/>
    </xf>
    <xf numFmtId="179" fontId="10" fillId="4" borderId="2" xfId="0" applyNumberFormat="1" applyFont="1" applyFill="1" applyBorder="1" applyAlignment="1" applyProtection="1">
      <alignment vertical="center" wrapText="1"/>
      <protection/>
    </xf>
    <xf numFmtId="179" fontId="10" fillId="4" borderId="35" xfId="0" applyNumberFormat="1" applyFont="1" applyFill="1" applyBorder="1" applyAlignment="1" applyProtection="1">
      <alignment horizontal="right" vertical="center" wrapText="1"/>
      <protection/>
    </xf>
    <xf numFmtId="179" fontId="7" fillId="3" borderId="36" xfId="0" applyNumberFormat="1" applyFont="1" applyFill="1" applyBorder="1" applyAlignment="1" applyProtection="1">
      <alignment wrapText="1"/>
      <protection/>
    </xf>
    <xf numFmtId="179" fontId="6" fillId="3" borderId="31" xfId="0" applyNumberFormat="1" applyFont="1" applyFill="1" applyBorder="1" applyAlignment="1" applyProtection="1">
      <alignment wrapText="1"/>
      <protection/>
    </xf>
    <xf numFmtId="179" fontId="8" fillId="3" borderId="41" xfId="0" applyNumberFormat="1" applyFont="1" applyFill="1" applyBorder="1" applyAlignment="1" applyProtection="1">
      <alignment wrapText="1"/>
      <protection/>
    </xf>
    <xf numFmtId="179" fontId="7" fillId="4" borderId="36" xfId="0" applyNumberFormat="1" applyFont="1" applyFill="1" applyBorder="1" applyAlignment="1" applyProtection="1">
      <alignment wrapText="1"/>
      <protection/>
    </xf>
    <xf numFmtId="179" fontId="6" fillId="4" borderId="31" xfId="0" applyNumberFormat="1" applyFont="1" applyFill="1" applyBorder="1" applyAlignment="1" applyProtection="1">
      <alignment wrapText="1"/>
      <protection/>
    </xf>
    <xf numFmtId="179" fontId="8" fillId="4" borderId="41" xfId="0" applyNumberFormat="1" applyFont="1" applyFill="1" applyBorder="1" applyAlignment="1" applyProtection="1">
      <alignment wrapText="1"/>
      <protection/>
    </xf>
    <xf numFmtId="179" fontId="7" fillId="0" borderId="39" xfId="0" applyNumberFormat="1" applyFont="1" applyBorder="1" applyAlignment="1" applyProtection="1">
      <alignment wrapText="1"/>
      <protection/>
    </xf>
    <xf numFmtId="178" fontId="6" fillId="0" borderId="33" xfId="0" applyNumberFormat="1" applyFont="1" applyBorder="1" applyAlignment="1" applyProtection="1">
      <alignment wrapText="1"/>
      <protection/>
    </xf>
    <xf numFmtId="178" fontId="8" fillId="0" borderId="42" xfId="0" applyNumberFormat="1" applyFont="1" applyBorder="1" applyAlignment="1" applyProtection="1">
      <alignment wrapText="1"/>
      <protection/>
    </xf>
    <xf numFmtId="209" fontId="14" fillId="0" borderId="3" xfId="0" applyNumberFormat="1" applyFont="1" applyFill="1" applyBorder="1" applyAlignment="1" applyProtection="1">
      <alignment horizontal="right" vertical="center" wrapText="1"/>
      <protection/>
    </xf>
    <xf numFmtId="0" fontId="13" fillId="2" borderId="22" xfId="0" applyFont="1" applyFill="1" applyBorder="1" applyAlignment="1" applyProtection="1">
      <alignment horizontal="right" vertical="center" wrapText="1"/>
      <protection locked="0"/>
    </xf>
    <xf numFmtId="0" fontId="16" fillId="0" borderId="10" xfId="0" applyFont="1" applyFill="1" applyBorder="1" applyAlignment="1" applyProtection="1">
      <alignment wrapText="1"/>
      <protection/>
    </xf>
    <xf numFmtId="0" fontId="16" fillId="0" borderId="0" xfId="0" applyFont="1" applyFill="1" applyBorder="1" applyAlignment="1" applyProtection="1">
      <alignment wrapText="1"/>
      <protection/>
    </xf>
    <xf numFmtId="0" fontId="16" fillId="0" borderId="5" xfId="0" applyFont="1" applyFill="1" applyBorder="1" applyAlignment="1" applyProtection="1">
      <alignment wrapText="1"/>
      <protection/>
    </xf>
    <xf numFmtId="0" fontId="26" fillId="0" borderId="9" xfId="0" applyFont="1" applyBorder="1" applyAlignment="1" applyProtection="1">
      <alignment vertical="center" textRotation="90" wrapText="1"/>
      <protection/>
    </xf>
    <xf numFmtId="3" fontId="16" fillId="3" borderId="4" xfId="0" applyNumberFormat="1" applyFont="1" applyFill="1" applyBorder="1" applyAlignment="1" applyProtection="1">
      <alignment/>
      <protection/>
    </xf>
    <xf numFmtId="3" fontId="16" fillId="4" borderId="4" xfId="0" applyNumberFormat="1" applyFont="1" applyFill="1" applyBorder="1" applyAlignment="1" applyProtection="1">
      <alignment/>
      <protection/>
    </xf>
    <xf numFmtId="178" fontId="16" fillId="0" borderId="0" xfId="0" applyNumberFormat="1" applyFont="1" applyFill="1" applyBorder="1" applyAlignment="1" applyProtection="1">
      <alignment wrapText="1"/>
      <protection/>
    </xf>
    <xf numFmtId="3" fontId="16" fillId="0" borderId="5" xfId="0" applyNumberFormat="1" applyFont="1" applyFill="1" applyBorder="1" applyAlignment="1" applyProtection="1">
      <alignment/>
      <protection/>
    </xf>
    <xf numFmtId="178" fontId="16" fillId="0" borderId="0" xfId="0" applyNumberFormat="1" applyFont="1" applyFill="1" applyBorder="1" applyAlignment="1" applyProtection="1">
      <alignment horizontal="right" wrapText="1"/>
      <protection/>
    </xf>
    <xf numFmtId="179" fontId="12" fillId="4" borderId="4" xfId="0" applyNumberFormat="1" applyFont="1" applyFill="1" applyBorder="1" applyAlignment="1" applyProtection="1">
      <alignment horizontal="right" wrapText="1"/>
      <protection/>
    </xf>
    <xf numFmtId="0" fontId="17" fillId="0" borderId="0" xfId="0" applyFont="1" applyAlignment="1">
      <alignment horizontal="center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4" fillId="0" borderId="23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left" vertical="center" wrapText="1"/>
      <protection/>
    </xf>
    <xf numFmtId="178" fontId="10" fillId="3" borderId="43" xfId="0" applyNumberFormat="1" applyFont="1" applyFill="1" applyBorder="1" applyAlignment="1" applyProtection="1">
      <alignment horizontal="center" vertical="center" wrapText="1"/>
      <protection/>
    </xf>
    <xf numFmtId="178" fontId="10" fillId="3" borderId="44" xfId="0" applyNumberFormat="1" applyFont="1" applyFill="1" applyBorder="1" applyAlignment="1" applyProtection="1">
      <alignment horizontal="center" vertical="center" wrapText="1"/>
      <protection/>
    </xf>
    <xf numFmtId="178" fontId="10" fillId="4" borderId="43" xfId="0" applyNumberFormat="1" applyFont="1" applyFill="1" applyBorder="1" applyAlignment="1" applyProtection="1">
      <alignment horizontal="center" vertical="center" wrapText="1"/>
      <protection/>
    </xf>
    <xf numFmtId="178" fontId="10" fillId="4" borderId="44" xfId="0" applyNumberFormat="1" applyFont="1" applyFill="1" applyBorder="1" applyAlignment="1" applyProtection="1">
      <alignment horizontal="center" vertical="center" wrapText="1"/>
      <protection/>
    </xf>
    <xf numFmtId="178" fontId="10" fillId="0" borderId="43" xfId="0" applyNumberFormat="1" applyFont="1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/>
      <protection/>
    </xf>
    <xf numFmtId="178" fontId="10" fillId="0" borderId="46" xfId="0" applyNumberFormat="1" applyFont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left" vertical="center" wrapText="1"/>
      <protection/>
    </xf>
    <xf numFmtId="0" fontId="10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14" fillId="0" borderId="29" xfId="0" applyFont="1" applyBorder="1" applyAlignment="1" applyProtection="1">
      <alignment horizontal="left" vertical="center" textRotation="90" wrapText="1"/>
      <protection/>
    </xf>
    <xf numFmtId="0" fontId="14" fillId="0" borderId="9" xfId="0" applyFont="1" applyBorder="1" applyAlignment="1" applyProtection="1">
      <alignment horizontal="left" vertical="center" textRotation="90" wrapText="1"/>
      <protection/>
    </xf>
    <xf numFmtId="0" fontId="14" fillId="0" borderId="14" xfId="0" applyFont="1" applyBorder="1" applyAlignment="1" applyProtection="1">
      <alignment horizontal="left" vertical="center" textRotation="90" wrapText="1"/>
      <protection/>
    </xf>
    <xf numFmtId="0" fontId="10" fillId="0" borderId="29" xfId="0" applyFont="1" applyBorder="1" applyAlignment="1" applyProtection="1">
      <alignment horizontal="center" vertical="center" textRotation="90" wrapText="1"/>
      <protection/>
    </xf>
    <xf numFmtId="0" fontId="10" fillId="0" borderId="9" xfId="0" applyFont="1" applyBorder="1" applyAlignment="1" applyProtection="1">
      <alignment horizontal="center" vertical="center" textRotation="90" wrapText="1"/>
      <protection/>
    </xf>
    <xf numFmtId="0" fontId="10" fillId="0" borderId="14" xfId="0" applyFont="1" applyBorder="1" applyAlignment="1" applyProtection="1">
      <alignment horizontal="center" vertical="center" textRotation="90" wrapText="1"/>
      <protection/>
    </xf>
    <xf numFmtId="0" fontId="10" fillId="2" borderId="49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5" xfId="0" applyNumberFormat="1" applyFont="1" applyFill="1" applyBorder="1" applyAlignment="1" applyProtection="1">
      <alignment horizontal="center" vertical="center" wrapText="1"/>
      <protection locked="0"/>
    </xf>
    <xf numFmtId="179" fontId="12" fillId="2" borderId="13" xfId="0" applyNumberFormat="1" applyFont="1" applyFill="1" applyBorder="1" applyAlignment="1" applyProtection="1">
      <alignment horizontal="right" wrapText="1"/>
      <protection locked="0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1"/>
  <sheetViews>
    <sheetView workbookViewId="0" topLeftCell="A1">
      <selection activeCell="A1" sqref="A1"/>
    </sheetView>
  </sheetViews>
  <sheetFormatPr defaultColWidth="11.421875" defaultRowHeight="12.75"/>
  <cols>
    <col min="1" max="1" width="13.57421875" style="159" customWidth="1"/>
    <col min="2" max="16384" width="11.421875" style="159" customWidth="1"/>
  </cols>
  <sheetData>
    <row r="1" s="157" customFormat="1" ht="15.75">
      <c r="A1" s="157" t="s">
        <v>77</v>
      </c>
    </row>
    <row r="2" s="158" customFormat="1" ht="12.75"/>
    <row r="3" s="157" customFormat="1" ht="15.75">
      <c r="A3" s="157" t="s">
        <v>88</v>
      </c>
    </row>
    <row r="4" s="157" customFormat="1" ht="15.75"/>
    <row r="5" s="158" customFormat="1" ht="12.75"/>
    <row r="6" spans="1:2" ht="12.75">
      <c r="A6" s="158" t="s">
        <v>72</v>
      </c>
      <c r="B6" s="159" t="s">
        <v>73</v>
      </c>
    </row>
    <row r="7" ht="12.75">
      <c r="B7" s="159" t="s">
        <v>110</v>
      </c>
    </row>
    <row r="8" ht="12.75">
      <c r="B8" s="159" t="s">
        <v>75</v>
      </c>
    </row>
    <row r="9" ht="6" customHeight="1"/>
    <row r="10" ht="12.75">
      <c r="B10" s="159" t="s">
        <v>104</v>
      </c>
    </row>
    <row r="11" ht="12.75">
      <c r="B11" s="159" t="s">
        <v>111</v>
      </c>
    </row>
    <row r="12" ht="12.75">
      <c r="B12" s="159" t="s">
        <v>105</v>
      </c>
    </row>
    <row r="13" ht="12.75">
      <c r="B13" s="159" t="s">
        <v>133</v>
      </c>
    </row>
    <row r="14" ht="6" customHeight="1"/>
    <row r="15" ht="12.75">
      <c r="B15" s="159" t="s">
        <v>74</v>
      </c>
    </row>
    <row r="16" ht="12.75">
      <c r="B16" s="159" t="s">
        <v>89</v>
      </c>
    </row>
    <row r="17" ht="12.75">
      <c r="B17" s="159" t="s">
        <v>90</v>
      </c>
    </row>
    <row r="18" ht="6" customHeight="1"/>
    <row r="19" ht="12.75">
      <c r="B19" s="159" t="s">
        <v>91</v>
      </c>
    </row>
    <row r="20" ht="12.75">
      <c r="B20" s="159" t="s">
        <v>134</v>
      </c>
    </row>
    <row r="26" s="158" customFormat="1" ht="12.75">
      <c r="A26" s="158" t="s">
        <v>76</v>
      </c>
    </row>
    <row r="28" spans="1:2" ht="12.75">
      <c r="A28" s="159" t="s">
        <v>65</v>
      </c>
      <c r="B28" s="159" t="s">
        <v>112</v>
      </c>
    </row>
    <row r="29" ht="12.75">
      <c r="B29" s="159" t="s">
        <v>68</v>
      </c>
    </row>
    <row r="31" spans="1:2" ht="12.75">
      <c r="A31" s="159" t="s">
        <v>66</v>
      </c>
      <c r="B31" s="159" t="s">
        <v>113</v>
      </c>
    </row>
    <row r="32" ht="12.75">
      <c r="B32" s="159" t="s">
        <v>67</v>
      </c>
    </row>
    <row r="38" ht="12.75">
      <c r="A38" s="158" t="s">
        <v>19</v>
      </c>
    </row>
    <row r="40" ht="12.75">
      <c r="A40" s="159" t="s">
        <v>92</v>
      </c>
    </row>
    <row r="41" ht="12.75">
      <c r="A41" s="159" t="s">
        <v>69</v>
      </c>
    </row>
    <row r="42" ht="12.75">
      <c r="A42" s="159" t="s">
        <v>70</v>
      </c>
    </row>
    <row r="44" ht="12.75">
      <c r="A44" s="159" t="s">
        <v>26</v>
      </c>
    </row>
    <row r="45" ht="12.75">
      <c r="A45" s="159" t="s">
        <v>27</v>
      </c>
    </row>
    <row r="47" ht="12.75">
      <c r="A47" s="159" t="s">
        <v>71</v>
      </c>
    </row>
    <row r="50" spans="1:2" ht="12.75">
      <c r="A50" s="159" t="s">
        <v>60</v>
      </c>
      <c r="B50" s="159" t="s">
        <v>21</v>
      </c>
    </row>
    <row r="52" spans="1:2" ht="12.75">
      <c r="A52" s="159" t="s">
        <v>61</v>
      </c>
      <c r="B52" s="159" t="s">
        <v>25</v>
      </c>
    </row>
    <row r="54" spans="1:2" ht="12.75">
      <c r="A54" s="159" t="s">
        <v>93</v>
      </c>
      <c r="B54" s="159" t="s">
        <v>20</v>
      </c>
    </row>
    <row r="55" ht="12.75">
      <c r="B55" s="159" t="s">
        <v>23</v>
      </c>
    </row>
    <row r="56" ht="12.75">
      <c r="B56" s="159" t="s">
        <v>99</v>
      </c>
    </row>
    <row r="57" ht="12.75">
      <c r="B57" s="159" t="s">
        <v>100</v>
      </c>
    </row>
    <row r="58" ht="12.75">
      <c r="B58" s="159" t="s">
        <v>114</v>
      </c>
    </row>
    <row r="59" ht="12.75">
      <c r="B59" s="159" t="s">
        <v>115</v>
      </c>
    </row>
    <row r="61" spans="1:2" ht="12.75">
      <c r="A61" s="159" t="s">
        <v>62</v>
      </c>
      <c r="B61" s="159" t="s">
        <v>84</v>
      </c>
    </row>
    <row r="62" ht="12.75">
      <c r="B62" s="159" t="s">
        <v>24</v>
      </c>
    </row>
    <row r="63" ht="12.75">
      <c r="B63" s="159" t="s">
        <v>135</v>
      </c>
    </row>
    <row r="65" spans="1:2" ht="12.75">
      <c r="A65" s="159" t="s">
        <v>136</v>
      </c>
      <c r="B65" s="159" t="s">
        <v>94</v>
      </c>
    </row>
    <row r="66" ht="12.75">
      <c r="B66" s="159" t="s">
        <v>63</v>
      </c>
    </row>
    <row r="68" spans="1:2" ht="12.75">
      <c r="A68" s="159" t="s">
        <v>123</v>
      </c>
      <c r="B68" s="159" t="s">
        <v>124</v>
      </c>
    </row>
    <row r="69" ht="12.75">
      <c r="B69" s="159" t="s">
        <v>139</v>
      </c>
    </row>
    <row r="70" ht="12.75">
      <c r="B70" s="159" t="s">
        <v>116</v>
      </c>
    </row>
    <row r="71" ht="12.75">
      <c r="B71" s="159" t="s">
        <v>87</v>
      </c>
    </row>
    <row r="73" spans="1:2" ht="12.75">
      <c r="A73" s="159" t="s">
        <v>125</v>
      </c>
      <c r="B73" s="159" t="s">
        <v>126</v>
      </c>
    </row>
    <row r="74" ht="12.75">
      <c r="B74" s="159" t="s">
        <v>140</v>
      </c>
    </row>
    <row r="75" ht="12.75">
      <c r="B75" s="159" t="s">
        <v>142</v>
      </c>
    </row>
    <row r="76" ht="12.75">
      <c r="B76" s="159" t="s">
        <v>141</v>
      </c>
    </row>
    <row r="78" spans="1:2" ht="12.75">
      <c r="A78" s="159" t="s">
        <v>127</v>
      </c>
      <c r="B78" s="159" t="s">
        <v>128</v>
      </c>
    </row>
    <row r="79" ht="12.75">
      <c r="B79" s="159" t="s">
        <v>143</v>
      </c>
    </row>
    <row r="81" spans="1:2" ht="12.75">
      <c r="A81" s="159" t="s">
        <v>129</v>
      </c>
      <c r="B81" s="159" t="s">
        <v>144</v>
      </c>
    </row>
    <row r="83" spans="1:2" ht="12.75">
      <c r="A83" s="159" t="s">
        <v>65</v>
      </c>
      <c r="B83" s="159" t="s">
        <v>130</v>
      </c>
    </row>
    <row r="84" ht="12.75">
      <c r="B84" s="159" t="s">
        <v>132</v>
      </c>
    </row>
    <row r="85" ht="12.75">
      <c r="B85" s="159" t="s">
        <v>131</v>
      </c>
    </row>
    <row r="87" spans="1:2" ht="12.75">
      <c r="A87" s="159" t="s">
        <v>137</v>
      </c>
      <c r="B87" s="159" t="s">
        <v>80</v>
      </c>
    </row>
    <row r="88" ht="12.75">
      <c r="B88" s="159" t="s">
        <v>95</v>
      </c>
    </row>
    <row r="90" spans="1:2" ht="12.75">
      <c r="A90" s="159" t="s">
        <v>138</v>
      </c>
      <c r="B90" s="159" t="s">
        <v>78</v>
      </c>
    </row>
    <row r="91" ht="12.75">
      <c r="B91" s="159" t="s">
        <v>79</v>
      </c>
    </row>
    <row r="93" spans="1:2" ht="12.75">
      <c r="A93" s="159" t="s">
        <v>122</v>
      </c>
      <c r="B93" s="159" t="s">
        <v>81</v>
      </c>
    </row>
    <row r="94" ht="12.75">
      <c r="B94" s="159" t="s">
        <v>82</v>
      </c>
    </row>
    <row r="96" spans="1:2" ht="12.75">
      <c r="A96" s="159" t="s">
        <v>59</v>
      </c>
      <c r="B96" s="158" t="s">
        <v>148</v>
      </c>
    </row>
    <row r="97" ht="12.75">
      <c r="B97" s="159" t="s">
        <v>149</v>
      </c>
    </row>
    <row r="98" ht="12.75">
      <c r="B98" s="159" t="s">
        <v>117</v>
      </c>
    </row>
    <row r="99" ht="12.75">
      <c r="B99" s="159" t="s">
        <v>118</v>
      </c>
    </row>
    <row r="101" spans="1:2" ht="12.75">
      <c r="A101" s="159" t="s">
        <v>59</v>
      </c>
      <c r="B101" s="158" t="s">
        <v>147</v>
      </c>
    </row>
    <row r="102" ht="12.75">
      <c r="B102" s="159" t="s">
        <v>106</v>
      </c>
    </row>
    <row r="103" ht="12.75">
      <c r="B103" s="159" t="s">
        <v>107</v>
      </c>
    </row>
    <row r="104" ht="12.75">
      <c r="B104" s="159" t="s">
        <v>108</v>
      </c>
    </row>
    <row r="105" ht="12.75">
      <c r="B105" s="159" t="s">
        <v>109</v>
      </c>
    </row>
    <row r="106" ht="12.75">
      <c r="B106" s="159" t="s">
        <v>145</v>
      </c>
    </row>
    <row r="107" ht="12.75">
      <c r="B107" s="159" t="s">
        <v>146</v>
      </c>
    </row>
    <row r="109" spans="1:2" ht="12.75">
      <c r="A109" s="159" t="s">
        <v>59</v>
      </c>
      <c r="B109" s="158" t="s">
        <v>150</v>
      </c>
    </row>
    <row r="110" ht="12.75">
      <c r="B110" s="159" t="s">
        <v>151</v>
      </c>
    </row>
    <row r="111" ht="12.75">
      <c r="B111" s="159" t="s">
        <v>64</v>
      </c>
    </row>
  </sheetData>
  <sheetProtection sheet="1" objects="1" scenarios="1" selectLockedCells="1" selectUnlockedCells="1"/>
  <printOptions horizontalCentered="1"/>
  <pageMargins left="0.5905511811023623" right="0.3937007874015748" top="0.5905511811023623" bottom="0.5905511811023623" header="0.3937007874015748" footer="0.3937007874015748"/>
  <pageSetup firstPageNumber="1" useFirstPageNumber="1" horizontalDpi="600" verticalDpi="600" orientation="portrait" paperSize="9" r:id="rId1"/>
  <headerFooter alignWithMargins="0">
    <oddFooter>&amp;CSeite &amp;P / &amp;N</oddFooter>
  </headerFooter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0:H19"/>
  <sheetViews>
    <sheetView workbookViewId="0" topLeftCell="A1">
      <selection activeCell="A14" sqref="A14:H14"/>
    </sheetView>
  </sheetViews>
  <sheetFormatPr defaultColWidth="11.421875" defaultRowHeight="12.75"/>
  <cols>
    <col min="1" max="3" width="11.421875" style="5" customWidth="1"/>
    <col min="4" max="4" width="11.421875" style="6" customWidth="1"/>
    <col min="5" max="16384" width="11.421875" style="5" customWidth="1"/>
  </cols>
  <sheetData>
    <row r="10" spans="1:8" s="7" customFormat="1" ht="23.25">
      <c r="A10" s="269" t="s">
        <v>16</v>
      </c>
      <c r="B10" s="269"/>
      <c r="C10" s="269"/>
      <c r="D10" s="269"/>
      <c r="E10" s="269"/>
      <c r="F10" s="269"/>
      <c r="G10" s="269"/>
      <c r="H10" s="269"/>
    </row>
    <row r="12" spans="1:8" ht="15">
      <c r="A12" s="267" t="s">
        <v>17</v>
      </c>
      <c r="B12" s="267"/>
      <c r="C12" s="267"/>
      <c r="D12" s="267"/>
      <c r="E12" s="267"/>
      <c r="F12" s="267"/>
      <c r="G12" s="267"/>
      <c r="H12" s="267"/>
    </row>
    <row r="14" spans="1:8" s="131" customFormat="1" ht="23.25">
      <c r="A14" s="268"/>
      <c r="B14" s="268"/>
      <c r="C14" s="268"/>
      <c r="D14" s="268"/>
      <c r="E14" s="268"/>
      <c r="F14" s="268"/>
      <c r="G14" s="268"/>
      <c r="H14" s="268"/>
    </row>
    <row r="17" spans="1:8" ht="15">
      <c r="A17" s="267" t="s">
        <v>18</v>
      </c>
      <c r="B17" s="267"/>
      <c r="C17" s="267"/>
      <c r="D17" s="267"/>
      <c r="E17" s="267"/>
      <c r="F17" s="267"/>
      <c r="G17" s="267"/>
      <c r="H17" s="267"/>
    </row>
    <row r="19" spans="1:8" s="131" customFormat="1" ht="23.25">
      <c r="A19" s="268"/>
      <c r="B19" s="268"/>
      <c r="C19" s="268"/>
      <c r="D19" s="268"/>
      <c r="E19" s="268"/>
      <c r="F19" s="268"/>
      <c r="G19" s="268"/>
      <c r="H19" s="268"/>
    </row>
  </sheetData>
  <sheetProtection sheet="1" objects="1" scenarios="1" selectLockedCells="1"/>
  <mergeCells count="5">
    <mergeCell ref="A17:H17"/>
    <mergeCell ref="A19:H19"/>
    <mergeCell ref="A10:H10"/>
    <mergeCell ref="A12:H12"/>
    <mergeCell ref="A14:H14"/>
  </mergeCells>
  <printOptions horizontalCentered="1"/>
  <pageMargins left="0.5905511811023623" right="0.5905511811023623" top="0.5905511811023623" bottom="0.5905511811023623" header="0.3937007874015748" footer="0.3937007874015748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3"/>
  <sheetViews>
    <sheetView showZeros="0" tabSelected="1" workbookViewId="0" topLeftCell="A1">
      <pane ySplit="9" topLeftCell="BM10" activePane="bottomLeft" state="frozen"/>
      <selection pane="topLeft" activeCell="A1" sqref="A1"/>
      <selection pane="bottomLeft" activeCell="R28" sqref="R28"/>
    </sheetView>
  </sheetViews>
  <sheetFormatPr defaultColWidth="11.421875" defaultRowHeight="12.75"/>
  <cols>
    <col min="1" max="2" width="3.140625" style="25" bestFit="1" customWidth="1"/>
    <col min="3" max="3" width="31.7109375" style="13" customWidth="1"/>
    <col min="4" max="4" width="4.8515625" style="14" customWidth="1"/>
    <col min="5" max="5" width="4.7109375" style="13" customWidth="1"/>
    <col min="6" max="9" width="7.8515625" style="26" customWidth="1"/>
    <col min="10" max="10" width="7.7109375" style="26" customWidth="1"/>
    <col min="11" max="11" width="7.8515625" style="26" customWidth="1"/>
    <col min="12" max="12" width="7.7109375" style="26" customWidth="1"/>
    <col min="13" max="13" width="7.8515625" style="26" customWidth="1"/>
    <col min="14" max="14" width="7.7109375" style="26" customWidth="1"/>
    <col min="15" max="15" width="7.8515625" style="26" customWidth="1"/>
    <col min="16" max="16" width="7.7109375" style="26" customWidth="1"/>
    <col min="17" max="17" width="7.8515625" style="26" customWidth="1"/>
    <col min="18" max="16384" width="11.421875" style="27" customWidth="1"/>
  </cols>
  <sheetData>
    <row r="1" spans="1:17" s="12" customFormat="1" ht="30" customHeight="1" thickBot="1">
      <c r="A1" s="270" t="s">
        <v>10</v>
      </c>
      <c r="B1" s="271"/>
      <c r="C1" s="271"/>
      <c r="D1" s="279">
        <f>Titelblatt!A14</f>
        <v>0</v>
      </c>
      <c r="E1" s="279"/>
      <c r="F1" s="279"/>
      <c r="G1" s="279"/>
      <c r="H1" s="279"/>
      <c r="I1" s="279"/>
      <c r="J1" s="279"/>
      <c r="K1" s="279"/>
      <c r="L1" s="31"/>
      <c r="M1" s="69"/>
      <c r="N1" s="31"/>
      <c r="O1" s="69" t="s">
        <v>11</v>
      </c>
      <c r="P1" s="282">
        <f>Titelblatt!A19</f>
        <v>0</v>
      </c>
      <c r="Q1" s="283"/>
    </row>
    <row r="2" spans="1:17" s="15" customFormat="1" ht="13.5" thickBot="1">
      <c r="A2" s="135"/>
      <c r="B2" s="135"/>
      <c r="C2" s="154"/>
      <c r="D2" s="155"/>
      <c r="E2" s="154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s="16" customFormat="1" ht="12.75" customHeight="1">
      <c r="A3" s="136"/>
      <c r="B3" s="137"/>
      <c r="C3" s="164"/>
      <c r="D3" s="284" t="s">
        <v>15</v>
      </c>
      <c r="E3" s="287" t="s">
        <v>83</v>
      </c>
      <c r="F3" s="272" t="s">
        <v>33</v>
      </c>
      <c r="G3" s="273"/>
      <c r="H3" s="274" t="s">
        <v>22</v>
      </c>
      <c r="I3" s="275"/>
      <c r="J3" s="278" t="s">
        <v>32</v>
      </c>
      <c r="K3" s="277"/>
      <c r="L3" s="278" t="s">
        <v>32</v>
      </c>
      <c r="M3" s="277"/>
      <c r="N3" s="276" t="s">
        <v>32</v>
      </c>
      <c r="O3" s="277"/>
      <c r="P3" s="276" t="s">
        <v>32</v>
      </c>
      <c r="Q3" s="277"/>
    </row>
    <row r="4" spans="1:17" s="17" customFormat="1" ht="12.75" customHeight="1">
      <c r="A4" s="138"/>
      <c r="B4" s="139"/>
      <c r="C4" s="165" t="s">
        <v>9</v>
      </c>
      <c r="D4" s="285"/>
      <c r="E4" s="288"/>
      <c r="F4" s="280"/>
      <c r="G4" s="290"/>
      <c r="H4" s="291"/>
      <c r="I4" s="290"/>
      <c r="J4" s="291"/>
      <c r="K4" s="281"/>
      <c r="L4" s="280"/>
      <c r="M4" s="281"/>
      <c r="N4" s="280"/>
      <c r="O4" s="281"/>
      <c r="P4" s="280"/>
      <c r="Q4" s="281"/>
    </row>
    <row r="5" spans="1:17" s="18" customFormat="1" ht="13.5" customHeight="1">
      <c r="A5" s="140"/>
      <c r="B5" s="141"/>
      <c r="C5" s="166"/>
      <c r="D5" s="285"/>
      <c r="E5" s="288"/>
      <c r="F5" s="169" t="s">
        <v>34</v>
      </c>
      <c r="G5" s="190" t="s">
        <v>35</v>
      </c>
      <c r="H5" s="170" t="s">
        <v>34</v>
      </c>
      <c r="I5" s="192" t="s">
        <v>35</v>
      </c>
      <c r="J5" s="171" t="s">
        <v>34</v>
      </c>
      <c r="K5" s="194" t="s">
        <v>35</v>
      </c>
      <c r="L5" s="172" t="s">
        <v>34</v>
      </c>
      <c r="M5" s="194" t="s">
        <v>35</v>
      </c>
      <c r="N5" s="171" t="s">
        <v>34</v>
      </c>
      <c r="O5" s="194" t="s">
        <v>35</v>
      </c>
      <c r="P5" s="171" t="s">
        <v>34</v>
      </c>
      <c r="Q5" s="194" t="s">
        <v>35</v>
      </c>
    </row>
    <row r="6" spans="1:17" s="18" customFormat="1" ht="13.5" customHeight="1">
      <c r="A6" s="140"/>
      <c r="B6" s="141"/>
      <c r="C6" s="166"/>
      <c r="D6" s="285"/>
      <c r="E6" s="288"/>
      <c r="F6" s="173" t="s">
        <v>52</v>
      </c>
      <c r="G6" s="191" t="s">
        <v>52</v>
      </c>
      <c r="H6" s="174" t="s">
        <v>52</v>
      </c>
      <c r="I6" s="193" t="s">
        <v>52</v>
      </c>
      <c r="J6" s="175" t="s">
        <v>52</v>
      </c>
      <c r="K6" s="195" t="s">
        <v>52</v>
      </c>
      <c r="L6" s="175" t="s">
        <v>52</v>
      </c>
      <c r="M6" s="195" t="s">
        <v>52</v>
      </c>
      <c r="N6" s="175" t="s">
        <v>52</v>
      </c>
      <c r="O6" s="195" t="s">
        <v>52</v>
      </c>
      <c r="P6" s="175" t="s">
        <v>52</v>
      </c>
      <c r="Q6" s="195" t="s">
        <v>52</v>
      </c>
    </row>
    <row r="7" spans="1:17" s="18" customFormat="1" ht="13.5" customHeight="1">
      <c r="A7" s="140"/>
      <c r="B7" s="142"/>
      <c r="C7" s="166" t="s">
        <v>53</v>
      </c>
      <c r="D7" s="285"/>
      <c r="E7" s="288"/>
      <c r="F7" s="32">
        <f aca="true" t="shared" si="0" ref="F7:O7">F92</f>
        <v>0</v>
      </c>
      <c r="G7" s="246">
        <f t="shared" si="0"/>
        <v>0</v>
      </c>
      <c r="H7" s="33">
        <f t="shared" si="0"/>
        <v>0</v>
      </c>
      <c r="I7" s="249">
        <f t="shared" si="0"/>
        <v>0</v>
      </c>
      <c r="J7" s="34">
        <f t="shared" si="0"/>
        <v>0</v>
      </c>
      <c r="K7" s="252">
        <f t="shared" si="0"/>
        <v>0</v>
      </c>
      <c r="L7" s="34">
        <f t="shared" si="0"/>
        <v>0</v>
      </c>
      <c r="M7" s="252">
        <f t="shared" si="0"/>
        <v>0</v>
      </c>
      <c r="N7" s="34">
        <f t="shared" si="0"/>
        <v>0</v>
      </c>
      <c r="O7" s="252">
        <f t="shared" si="0"/>
        <v>0</v>
      </c>
      <c r="P7" s="34">
        <f>P92</f>
        <v>0</v>
      </c>
      <c r="Q7" s="252">
        <f>Q92</f>
        <v>0</v>
      </c>
    </row>
    <row r="8" spans="1:17" s="15" customFormat="1" ht="13.5" customHeight="1">
      <c r="A8" s="143"/>
      <c r="B8" s="144"/>
      <c r="C8" s="167" t="s">
        <v>30</v>
      </c>
      <c r="D8" s="285"/>
      <c r="E8" s="288"/>
      <c r="F8" s="35">
        <f>G7-F7</f>
        <v>0</v>
      </c>
      <c r="G8" s="247"/>
      <c r="H8" s="36">
        <f>I7-H7</f>
        <v>0</v>
      </c>
      <c r="I8" s="250"/>
      <c r="J8" s="37">
        <f>K7-J7</f>
        <v>0</v>
      </c>
      <c r="K8" s="253"/>
      <c r="L8" s="37">
        <f>M7-L7</f>
        <v>0</v>
      </c>
      <c r="M8" s="253"/>
      <c r="N8" s="37">
        <f>O7-N7</f>
        <v>0</v>
      </c>
      <c r="O8" s="253"/>
      <c r="P8" s="37">
        <f>Q7-P7</f>
        <v>0</v>
      </c>
      <c r="Q8" s="253"/>
    </row>
    <row r="9" spans="1:17" s="19" customFormat="1" ht="9.75" customHeight="1" thickBot="1">
      <c r="A9" s="145"/>
      <c r="B9" s="146"/>
      <c r="C9" s="168"/>
      <c r="D9" s="286"/>
      <c r="E9" s="289"/>
      <c r="F9" s="176"/>
      <c r="G9" s="248"/>
      <c r="H9" s="177"/>
      <c r="I9" s="251"/>
      <c r="J9" s="178"/>
      <c r="K9" s="254"/>
      <c r="L9" s="179"/>
      <c r="M9" s="254"/>
      <c r="N9" s="178"/>
      <c r="O9" s="254"/>
      <c r="P9" s="178"/>
      <c r="Q9" s="254"/>
    </row>
    <row r="10" spans="1:17" s="258" customFormat="1" ht="12.75">
      <c r="A10" s="181"/>
      <c r="B10" s="182"/>
      <c r="C10" s="183" t="s">
        <v>12</v>
      </c>
      <c r="D10" s="184"/>
      <c r="E10" s="79" t="s">
        <v>55</v>
      </c>
      <c r="F10" s="38"/>
      <c r="G10" s="185" t="e">
        <f>(G80+G81)/G13</f>
        <v>#DIV/0!</v>
      </c>
      <c r="H10" s="40"/>
      <c r="I10" s="186" t="e">
        <f>(I80+I81)/I13</f>
        <v>#DIV/0!</v>
      </c>
      <c r="J10" s="187"/>
      <c r="K10" s="188" t="e">
        <f>(K80+K81)/K13</f>
        <v>#DIV/0!</v>
      </c>
      <c r="L10" s="189"/>
      <c r="M10" s="188" t="e">
        <f>(M80+M81)/M13</f>
        <v>#DIV/0!</v>
      </c>
      <c r="N10" s="187"/>
      <c r="O10" s="188" t="e">
        <f>(O80+O81)/O13</f>
        <v>#DIV/0!</v>
      </c>
      <c r="P10" s="187"/>
      <c r="Q10" s="188" t="e">
        <f>(Q80+Q81)/Q13</f>
        <v>#DIV/0!</v>
      </c>
    </row>
    <row r="11" spans="1:17" s="258" customFormat="1" ht="12.75">
      <c r="A11" s="257"/>
      <c r="C11" s="259" t="s">
        <v>121</v>
      </c>
      <c r="D11" s="260"/>
      <c r="E11" s="79" t="s">
        <v>55</v>
      </c>
      <c r="F11" s="38"/>
      <c r="G11" s="261" t="e">
        <f>G10/G14</f>
        <v>#DIV/0!</v>
      </c>
      <c r="H11" s="40"/>
      <c r="I11" s="262" t="e">
        <f>I10/I14</f>
        <v>#DIV/0!</v>
      </c>
      <c r="J11" s="263"/>
      <c r="K11" s="264" t="e">
        <f>K10/K14</f>
        <v>#DIV/0!</v>
      </c>
      <c r="L11" s="265"/>
      <c r="M11" s="264" t="e">
        <f>M10/M14</f>
        <v>#DIV/0!</v>
      </c>
      <c r="N11" s="263"/>
      <c r="O11" s="264" t="e">
        <f>O10/O14</f>
        <v>#DIV/0!</v>
      </c>
      <c r="P11" s="263"/>
      <c r="Q11" s="264" t="e">
        <f>Q10/Q14</f>
        <v>#DIV/0!</v>
      </c>
    </row>
    <row r="12" spans="1:17" s="258" customFormat="1" ht="12.75">
      <c r="A12" s="257"/>
      <c r="C12" s="259" t="s">
        <v>119</v>
      </c>
      <c r="D12" s="260"/>
      <c r="E12" s="79" t="s">
        <v>55</v>
      </c>
      <c r="F12" s="38"/>
      <c r="G12" s="261" t="e">
        <f>G10/G13/100</f>
        <v>#DIV/0!</v>
      </c>
      <c r="H12" s="40"/>
      <c r="I12" s="262" t="e">
        <f>I10/I13/100</f>
        <v>#DIV/0!</v>
      </c>
      <c r="J12" s="263"/>
      <c r="K12" s="264" t="e">
        <f>K10/K13/100</f>
        <v>#DIV/0!</v>
      </c>
      <c r="L12" s="265"/>
      <c r="M12" s="264" t="e">
        <f>M10/M13/100</f>
        <v>#DIV/0!</v>
      </c>
      <c r="N12" s="263"/>
      <c r="O12" s="264" t="e">
        <f>O10/O13/100</f>
        <v>#DIV/0!</v>
      </c>
      <c r="P12" s="263"/>
      <c r="Q12" s="264" t="e">
        <f>Q10/Q13/100</f>
        <v>#DIV/0!</v>
      </c>
    </row>
    <row r="13" spans="1:17" s="20" customFormat="1" ht="12.75" customHeight="1">
      <c r="A13" s="72"/>
      <c r="B13" s="73"/>
      <c r="C13" s="74" t="s">
        <v>4</v>
      </c>
      <c r="D13" s="75"/>
      <c r="E13" s="70" t="s">
        <v>56</v>
      </c>
      <c r="F13" s="71"/>
      <c r="G13" s="28"/>
      <c r="H13" s="86"/>
      <c r="I13" s="28"/>
      <c r="J13" s="88"/>
      <c r="K13" s="29"/>
      <c r="L13" s="92"/>
      <c r="M13" s="29"/>
      <c r="N13" s="88"/>
      <c r="O13" s="29"/>
      <c r="P13" s="88"/>
      <c r="Q13" s="29"/>
    </row>
    <row r="14" spans="1:17" s="20" customFormat="1" ht="12.75" customHeight="1">
      <c r="A14" s="72"/>
      <c r="B14" s="73"/>
      <c r="C14" s="74" t="s">
        <v>120</v>
      </c>
      <c r="D14" s="75"/>
      <c r="E14" s="70" t="s">
        <v>56</v>
      </c>
      <c r="F14" s="71"/>
      <c r="G14" s="30"/>
      <c r="H14" s="86"/>
      <c r="I14" s="30"/>
      <c r="J14" s="88"/>
      <c r="K14" s="163"/>
      <c r="L14" s="92"/>
      <c r="M14" s="163"/>
      <c r="N14" s="88"/>
      <c r="O14" s="163"/>
      <c r="P14" s="88"/>
      <c r="Q14" s="163"/>
    </row>
    <row r="15" spans="1:17" s="21" customFormat="1" ht="12.75">
      <c r="A15" s="76"/>
      <c r="B15" s="77"/>
      <c r="C15" s="78" t="s">
        <v>8</v>
      </c>
      <c r="D15" s="75"/>
      <c r="E15" s="79" t="s">
        <v>55</v>
      </c>
      <c r="F15" s="38"/>
      <c r="G15" s="39" t="e">
        <f>(F93-G80)/G10*-1</f>
        <v>#DIV/0!</v>
      </c>
      <c r="H15" s="40"/>
      <c r="I15" s="41" t="e">
        <f>(H93-I80)/I10*-1</f>
        <v>#DIV/0!</v>
      </c>
      <c r="J15" s="42"/>
      <c r="K15" s="43" t="e">
        <f>(J93-K80)/K10*-1</f>
        <v>#DIV/0!</v>
      </c>
      <c r="L15" s="44"/>
      <c r="M15" s="43" t="e">
        <f>(L93-M80)/M10*-1</f>
        <v>#DIV/0!</v>
      </c>
      <c r="N15" s="42"/>
      <c r="O15" s="43" t="e">
        <f>(N93-O80)/O10*-1</f>
        <v>#DIV/0!</v>
      </c>
      <c r="P15" s="42"/>
      <c r="Q15" s="43" t="e">
        <f>(P93-Q80)/Q10*-1</f>
        <v>#DIV/0!</v>
      </c>
    </row>
    <row r="16" spans="1:17" s="20" customFormat="1" ht="12.75">
      <c r="A16" s="72"/>
      <c r="B16" s="73"/>
      <c r="C16" s="74" t="s">
        <v>6</v>
      </c>
      <c r="D16" s="75"/>
      <c r="E16" s="70" t="s">
        <v>55</v>
      </c>
      <c r="F16" s="71"/>
      <c r="G16" s="30"/>
      <c r="H16" s="86"/>
      <c r="I16" s="266">
        <f>G16+H8</f>
        <v>0</v>
      </c>
      <c r="J16" s="90"/>
      <c r="K16" s="180">
        <f>I16+J8</f>
        <v>0</v>
      </c>
      <c r="L16" s="89"/>
      <c r="M16" s="180">
        <f>K16+L8</f>
        <v>0</v>
      </c>
      <c r="N16" s="89"/>
      <c r="O16" s="180">
        <f>M16+N8</f>
        <v>0</v>
      </c>
      <c r="P16" s="89"/>
      <c r="Q16" s="180">
        <f>O16+P8</f>
        <v>0</v>
      </c>
    </row>
    <row r="17" spans="1:17" s="20" customFormat="1" ht="12.75">
      <c r="A17" s="72"/>
      <c r="B17" s="73"/>
      <c r="C17" s="74" t="s">
        <v>5</v>
      </c>
      <c r="D17" s="75"/>
      <c r="E17" s="70" t="s">
        <v>56</v>
      </c>
      <c r="F17" s="71"/>
      <c r="G17" s="161"/>
      <c r="H17" s="86"/>
      <c r="I17" s="161"/>
      <c r="J17" s="93"/>
      <c r="K17" s="162"/>
      <c r="L17" s="93"/>
      <c r="M17" s="162"/>
      <c r="N17" s="93"/>
      <c r="O17" s="162"/>
      <c r="P17" s="93"/>
      <c r="Q17" s="162"/>
    </row>
    <row r="18" spans="1:17" s="20" customFormat="1" ht="6" customHeight="1">
      <c r="A18" s="72"/>
      <c r="B18" s="73"/>
      <c r="C18" s="74"/>
      <c r="D18" s="75"/>
      <c r="E18" s="70"/>
      <c r="F18" s="71"/>
      <c r="G18" s="161"/>
      <c r="H18" s="86"/>
      <c r="I18" s="161"/>
      <c r="J18" s="93"/>
      <c r="K18" s="162"/>
      <c r="L18" s="93"/>
      <c r="M18" s="162"/>
      <c r="N18" s="93"/>
      <c r="O18" s="162"/>
      <c r="P18" s="93"/>
      <c r="Q18" s="162"/>
    </row>
    <row r="19" spans="1:17" s="20" customFormat="1" ht="25.5">
      <c r="A19" s="72"/>
      <c r="B19" s="73"/>
      <c r="C19" s="74" t="s">
        <v>102</v>
      </c>
      <c r="D19" s="75"/>
      <c r="E19" s="70" t="s">
        <v>56</v>
      </c>
      <c r="F19" s="71"/>
      <c r="G19" s="162"/>
      <c r="H19" s="86"/>
      <c r="I19" s="162"/>
      <c r="J19" s="93"/>
      <c r="K19" s="162"/>
      <c r="L19" s="93"/>
      <c r="M19" s="162"/>
      <c r="N19" s="93"/>
      <c r="O19" s="162"/>
      <c r="P19" s="93"/>
      <c r="Q19" s="162"/>
    </row>
    <row r="20" spans="1:17" s="20" customFormat="1" ht="12.75">
      <c r="A20" s="72"/>
      <c r="B20" s="73"/>
      <c r="C20" s="74" t="s">
        <v>101</v>
      </c>
      <c r="D20" s="75"/>
      <c r="E20" s="70" t="s">
        <v>56</v>
      </c>
      <c r="F20" s="71"/>
      <c r="G20" s="162"/>
      <c r="H20" s="86"/>
      <c r="I20" s="162"/>
      <c r="J20" s="93"/>
      <c r="K20" s="162"/>
      <c r="L20" s="93"/>
      <c r="M20" s="162"/>
      <c r="N20" s="93"/>
      <c r="O20" s="162"/>
      <c r="P20" s="93"/>
      <c r="Q20" s="162"/>
    </row>
    <row r="21" spans="1:17" s="20" customFormat="1" ht="12.75">
      <c r="A21" s="72"/>
      <c r="B21" s="73"/>
      <c r="C21" s="74" t="s">
        <v>13</v>
      </c>
      <c r="D21" s="75"/>
      <c r="E21" s="70" t="s">
        <v>56</v>
      </c>
      <c r="F21" s="71"/>
      <c r="G21" s="162"/>
      <c r="H21" s="86"/>
      <c r="I21" s="162"/>
      <c r="J21" s="90"/>
      <c r="K21" s="162"/>
      <c r="L21" s="90"/>
      <c r="M21" s="162"/>
      <c r="N21" s="90"/>
      <c r="O21" s="162"/>
      <c r="P21" s="90"/>
      <c r="Q21" s="162"/>
    </row>
    <row r="22" spans="1:17" s="20" customFormat="1" ht="6" customHeight="1">
      <c r="A22" s="72"/>
      <c r="B22" s="73"/>
      <c r="C22" s="74"/>
      <c r="D22" s="75"/>
      <c r="E22" s="70"/>
      <c r="F22" s="71"/>
      <c r="G22" s="162"/>
      <c r="H22" s="86"/>
      <c r="I22" s="162"/>
      <c r="J22" s="93"/>
      <c r="K22" s="162"/>
      <c r="L22" s="93"/>
      <c r="M22" s="162"/>
      <c r="N22" s="93"/>
      <c r="O22" s="162"/>
      <c r="P22" s="93"/>
      <c r="Q22" s="162"/>
    </row>
    <row r="23" spans="1:17" s="20" customFormat="1" ht="12.75">
      <c r="A23" s="72"/>
      <c r="B23" s="73"/>
      <c r="C23" s="74" t="s">
        <v>7</v>
      </c>
      <c r="D23" s="75"/>
      <c r="E23" s="70"/>
      <c r="F23" s="71"/>
      <c r="G23" s="162"/>
      <c r="H23" s="86"/>
      <c r="I23" s="162"/>
      <c r="J23" s="93"/>
      <c r="K23" s="162"/>
      <c r="L23" s="93"/>
      <c r="M23" s="162"/>
      <c r="N23" s="93"/>
      <c r="O23" s="162"/>
      <c r="P23" s="93"/>
      <c r="Q23" s="162"/>
    </row>
    <row r="24" spans="1:17" s="20" customFormat="1" ht="12.75" customHeight="1" thickBot="1">
      <c r="A24" s="80"/>
      <c r="B24" s="81"/>
      <c r="C24" s="82" t="s">
        <v>103</v>
      </c>
      <c r="D24" s="83"/>
      <c r="E24" s="84" t="s">
        <v>56</v>
      </c>
      <c r="F24" s="85"/>
      <c r="G24" s="292"/>
      <c r="H24" s="87"/>
      <c r="I24" s="292"/>
      <c r="J24" s="91"/>
      <c r="K24" s="292"/>
      <c r="L24" s="91"/>
      <c r="M24" s="292"/>
      <c r="N24" s="91"/>
      <c r="O24" s="292"/>
      <c r="P24" s="91"/>
      <c r="Q24" s="292"/>
    </row>
    <row r="25" spans="1:17" s="73" customFormat="1" ht="9.75" customHeight="1">
      <c r="A25" s="72"/>
      <c r="C25" s="74"/>
      <c r="D25" s="130"/>
      <c r="E25" s="125"/>
      <c r="F25" s="71"/>
      <c r="G25" s="196"/>
      <c r="H25" s="86"/>
      <c r="I25" s="205"/>
      <c r="J25" s="88"/>
      <c r="K25" s="212"/>
      <c r="L25" s="92"/>
      <c r="M25" s="212"/>
      <c r="N25" s="88"/>
      <c r="O25" s="212"/>
      <c r="P25" s="88"/>
      <c r="Q25" s="212"/>
    </row>
    <row r="26" spans="1:17" s="114" customFormat="1" ht="12.75">
      <c r="A26" s="111" t="s">
        <v>54</v>
      </c>
      <c r="B26" s="112"/>
      <c r="C26" s="113" t="s">
        <v>37</v>
      </c>
      <c r="D26" s="228"/>
      <c r="E26" s="110"/>
      <c r="F26" s="45">
        <f>F28</f>
        <v>0</v>
      </c>
      <c r="G26" s="202">
        <f aca="true" t="shared" si="1" ref="G26:Q26">G28</f>
        <v>0</v>
      </c>
      <c r="H26" s="56">
        <f t="shared" si="1"/>
        <v>0</v>
      </c>
      <c r="I26" s="210">
        <f t="shared" si="1"/>
        <v>0</v>
      </c>
      <c r="J26" s="57">
        <f t="shared" si="1"/>
        <v>0</v>
      </c>
      <c r="K26" s="219">
        <f t="shared" si="1"/>
        <v>0</v>
      </c>
      <c r="L26" s="57">
        <f t="shared" si="1"/>
        <v>0</v>
      </c>
      <c r="M26" s="219">
        <f t="shared" si="1"/>
        <v>0</v>
      </c>
      <c r="N26" s="57">
        <f t="shared" si="1"/>
        <v>0</v>
      </c>
      <c r="O26" s="219">
        <f t="shared" si="1"/>
        <v>0</v>
      </c>
      <c r="P26" s="57">
        <f t="shared" si="1"/>
        <v>0</v>
      </c>
      <c r="Q26" s="219">
        <f t="shared" si="1"/>
        <v>0</v>
      </c>
    </row>
    <row r="27" spans="1:17" s="114" customFormat="1" ht="3" customHeight="1">
      <c r="A27" s="115"/>
      <c r="B27" s="116"/>
      <c r="C27" s="117"/>
      <c r="D27" s="97"/>
      <c r="E27" s="98"/>
      <c r="F27" s="59"/>
      <c r="G27" s="198"/>
      <c r="H27" s="60"/>
      <c r="I27" s="207"/>
      <c r="J27" s="46"/>
      <c r="K27" s="214"/>
      <c r="L27" s="47"/>
      <c r="M27" s="214"/>
      <c r="N27" s="46"/>
      <c r="O27" s="214"/>
      <c r="P27" s="46"/>
      <c r="Q27" s="214"/>
    </row>
    <row r="28" spans="1:17" s="16" customFormat="1" ht="12.75">
      <c r="A28" s="222">
        <v>11</v>
      </c>
      <c r="B28" s="223"/>
      <c r="C28" s="224" t="s">
        <v>38</v>
      </c>
      <c r="D28" s="255"/>
      <c r="E28" s="229"/>
      <c r="F28" s="240">
        <f>SUM(F29:F30)</f>
        <v>0</v>
      </c>
      <c r="G28" s="241">
        <f aca="true" t="shared" si="2" ref="G28:P28">SUM(G29:G30)</f>
        <v>0</v>
      </c>
      <c r="H28" s="242">
        <f t="shared" si="2"/>
        <v>0</v>
      </c>
      <c r="I28" s="243">
        <f t="shared" si="2"/>
        <v>0</v>
      </c>
      <c r="J28" s="233">
        <f t="shared" si="2"/>
        <v>0</v>
      </c>
      <c r="K28" s="234">
        <f t="shared" si="2"/>
        <v>0</v>
      </c>
      <c r="L28" s="235">
        <f t="shared" si="2"/>
        <v>0</v>
      </c>
      <c r="M28" s="234">
        <f t="shared" si="2"/>
        <v>0</v>
      </c>
      <c r="N28" s="235">
        <f t="shared" si="2"/>
        <v>0</v>
      </c>
      <c r="O28" s="234">
        <f t="shared" si="2"/>
        <v>0</v>
      </c>
      <c r="P28" s="235">
        <f t="shared" si="2"/>
        <v>0</v>
      </c>
      <c r="Q28" s="234">
        <f>ROUND((O28*$D28)+O28,-1)</f>
        <v>0</v>
      </c>
    </row>
    <row r="29" spans="1:17" s="23" customFormat="1" ht="12.75">
      <c r="A29" s="132"/>
      <c r="B29" s="133"/>
      <c r="C29" s="147" t="s">
        <v>98</v>
      </c>
      <c r="D29" s="11"/>
      <c r="E29" s="126" t="s">
        <v>55</v>
      </c>
      <c r="F29" s="22"/>
      <c r="G29" s="199"/>
      <c r="H29" s="22"/>
      <c r="I29" s="199"/>
      <c r="J29" s="160">
        <f aca="true" t="shared" si="3" ref="J29:Q29">ROUND((H29*$D29)+H29,-1)</f>
        <v>0</v>
      </c>
      <c r="K29" s="215">
        <f t="shared" si="3"/>
        <v>0</v>
      </c>
      <c r="L29" s="8">
        <f t="shared" si="3"/>
        <v>0</v>
      </c>
      <c r="M29" s="215">
        <f t="shared" si="3"/>
        <v>0</v>
      </c>
      <c r="N29" s="8">
        <f t="shared" si="3"/>
        <v>0</v>
      </c>
      <c r="O29" s="215">
        <f t="shared" si="3"/>
        <v>0</v>
      </c>
      <c r="P29" s="8">
        <f t="shared" si="3"/>
        <v>0</v>
      </c>
      <c r="Q29" s="215">
        <f t="shared" si="3"/>
        <v>0</v>
      </c>
    </row>
    <row r="30" spans="1:17" s="23" customFormat="1" ht="12.75">
      <c r="A30" s="151"/>
      <c r="B30" s="152"/>
      <c r="C30" s="153" t="s">
        <v>14</v>
      </c>
      <c r="D30" s="109"/>
      <c r="E30" s="110" t="s">
        <v>56</v>
      </c>
      <c r="F30" s="10"/>
      <c r="G30" s="200"/>
      <c r="H30" s="10"/>
      <c r="I30" s="200"/>
      <c r="J30" s="9"/>
      <c r="K30" s="216"/>
      <c r="L30" s="10"/>
      <c r="M30" s="216"/>
      <c r="N30" s="9"/>
      <c r="O30" s="216"/>
      <c r="P30" s="9"/>
      <c r="Q30" s="216"/>
    </row>
    <row r="31" spans="1:17" s="99" customFormat="1" ht="3" customHeight="1">
      <c r="A31" s="94"/>
      <c r="B31" s="95"/>
      <c r="C31" s="96"/>
      <c r="D31" s="97"/>
      <c r="E31" s="98"/>
      <c r="F31" s="65"/>
      <c r="G31" s="198"/>
      <c r="H31" s="66"/>
      <c r="I31" s="208"/>
      <c r="J31" s="67"/>
      <c r="K31" s="217"/>
      <c r="L31" s="68"/>
      <c r="M31" s="217"/>
      <c r="N31" s="67"/>
      <c r="O31" s="217"/>
      <c r="P31" s="67"/>
      <c r="Q31" s="217"/>
    </row>
    <row r="32" spans="1:17" s="105" customFormat="1" ht="12.75">
      <c r="A32" s="100"/>
      <c r="B32" s="101"/>
      <c r="C32" s="102" t="s">
        <v>31</v>
      </c>
      <c r="D32" s="103"/>
      <c r="E32" s="104"/>
      <c r="F32" s="48">
        <f>F26-G26</f>
        <v>0</v>
      </c>
      <c r="G32" s="201"/>
      <c r="H32" s="49">
        <f>H26-I26</f>
        <v>0</v>
      </c>
      <c r="I32" s="209"/>
      <c r="J32" s="50">
        <f>J26-K26</f>
        <v>0</v>
      </c>
      <c r="K32" s="218"/>
      <c r="L32" s="51">
        <f>L26-M26</f>
        <v>0</v>
      </c>
      <c r="M32" s="218"/>
      <c r="N32" s="50">
        <f>N26-O26</f>
        <v>0</v>
      </c>
      <c r="O32" s="218"/>
      <c r="P32" s="50">
        <f>P26-Q26</f>
        <v>0</v>
      </c>
      <c r="Q32" s="218"/>
    </row>
    <row r="33" spans="1:17" s="99" customFormat="1" ht="9.75" customHeight="1">
      <c r="A33" s="106"/>
      <c r="B33" s="107"/>
      <c r="C33" s="108"/>
      <c r="D33" s="109"/>
      <c r="E33" s="110"/>
      <c r="F33" s="52"/>
      <c r="G33" s="197"/>
      <c r="H33" s="53"/>
      <c r="I33" s="206"/>
      <c r="J33" s="54"/>
      <c r="K33" s="213"/>
      <c r="L33" s="55"/>
      <c r="M33" s="213"/>
      <c r="N33" s="54"/>
      <c r="O33" s="213"/>
      <c r="P33" s="54"/>
      <c r="Q33" s="213"/>
    </row>
    <row r="34" spans="1:17" s="114" customFormat="1" ht="12.75">
      <c r="A34" s="111" t="s">
        <v>0</v>
      </c>
      <c r="B34" s="112"/>
      <c r="C34" s="113" t="s">
        <v>39</v>
      </c>
      <c r="D34" s="109"/>
      <c r="E34" s="110"/>
      <c r="F34" s="45">
        <f>F36+F41+F46+F51+F56+F60</f>
        <v>0</v>
      </c>
      <c r="G34" s="202">
        <f aca="true" t="shared" si="4" ref="G34:Q34">G36+G41+G46+G51+G56+G60</f>
        <v>0</v>
      </c>
      <c r="H34" s="56">
        <f t="shared" si="4"/>
        <v>0</v>
      </c>
      <c r="I34" s="210">
        <f t="shared" si="4"/>
        <v>0</v>
      </c>
      <c r="J34" s="57">
        <f t="shared" si="4"/>
        <v>0</v>
      </c>
      <c r="K34" s="219">
        <f t="shared" si="4"/>
        <v>0</v>
      </c>
      <c r="L34" s="58">
        <f t="shared" si="4"/>
        <v>0</v>
      </c>
      <c r="M34" s="219">
        <f t="shared" si="4"/>
        <v>0</v>
      </c>
      <c r="N34" s="57">
        <f t="shared" si="4"/>
        <v>0</v>
      </c>
      <c r="O34" s="219">
        <f t="shared" si="4"/>
        <v>0</v>
      </c>
      <c r="P34" s="57">
        <f t="shared" si="4"/>
        <v>0</v>
      </c>
      <c r="Q34" s="219">
        <f t="shared" si="4"/>
        <v>0</v>
      </c>
    </row>
    <row r="35" spans="1:17" s="114" customFormat="1" ht="3" customHeight="1">
      <c r="A35" s="115"/>
      <c r="B35" s="116"/>
      <c r="C35" s="117"/>
      <c r="D35" s="97"/>
      <c r="E35" s="98"/>
      <c r="F35" s="59"/>
      <c r="G35" s="203"/>
      <c r="H35" s="60"/>
      <c r="I35" s="207"/>
      <c r="J35" s="46"/>
      <c r="K35" s="214"/>
      <c r="L35" s="47"/>
      <c r="M35" s="214"/>
      <c r="N35" s="46"/>
      <c r="O35" s="214"/>
      <c r="P35" s="46"/>
      <c r="Q35" s="214"/>
    </row>
    <row r="36" spans="1:17" s="16" customFormat="1" ht="12.75">
      <c r="A36" s="222">
        <v>302</v>
      </c>
      <c r="B36" s="223"/>
      <c r="C36" s="224" t="s">
        <v>40</v>
      </c>
      <c r="D36" s="255"/>
      <c r="E36" s="229"/>
      <c r="F36" s="240">
        <f>SUM(F37:F40)</f>
        <v>0</v>
      </c>
      <c r="G36" s="241">
        <f aca="true" t="shared" si="5" ref="G36:Q36">SUM(G37:G40)</f>
        <v>0</v>
      </c>
      <c r="H36" s="242">
        <f t="shared" si="5"/>
        <v>0</v>
      </c>
      <c r="I36" s="243">
        <f t="shared" si="5"/>
        <v>0</v>
      </c>
      <c r="J36" s="235">
        <f t="shared" si="5"/>
        <v>0</v>
      </c>
      <c r="K36" s="234">
        <f t="shared" si="5"/>
        <v>0</v>
      </c>
      <c r="L36" s="235">
        <f t="shared" si="5"/>
        <v>0</v>
      </c>
      <c r="M36" s="234">
        <f t="shared" si="5"/>
        <v>0</v>
      </c>
      <c r="N36" s="235">
        <f t="shared" si="5"/>
        <v>0</v>
      </c>
      <c r="O36" s="234">
        <f t="shared" si="5"/>
        <v>0</v>
      </c>
      <c r="P36" s="235">
        <f t="shared" si="5"/>
        <v>0</v>
      </c>
      <c r="Q36" s="234">
        <f t="shared" si="5"/>
        <v>0</v>
      </c>
    </row>
    <row r="37" spans="1:17" s="23" customFormat="1" ht="12.75">
      <c r="A37" s="132"/>
      <c r="B37" s="133"/>
      <c r="C37" s="147" t="s">
        <v>98</v>
      </c>
      <c r="D37" s="11"/>
      <c r="E37" s="126" t="s">
        <v>55</v>
      </c>
      <c r="F37" s="22"/>
      <c r="G37" s="199"/>
      <c r="H37" s="22"/>
      <c r="I37" s="199"/>
      <c r="J37" s="160">
        <f aca="true" t="shared" si="6" ref="J37:Q37">ROUND((H37*$D37)+H37,-1)</f>
        <v>0</v>
      </c>
      <c r="K37" s="215">
        <f t="shared" si="6"/>
        <v>0</v>
      </c>
      <c r="L37" s="8">
        <f t="shared" si="6"/>
        <v>0</v>
      </c>
      <c r="M37" s="215">
        <f t="shared" si="6"/>
        <v>0</v>
      </c>
      <c r="N37" s="8">
        <f t="shared" si="6"/>
        <v>0</v>
      </c>
      <c r="O37" s="215">
        <f t="shared" si="6"/>
        <v>0</v>
      </c>
      <c r="P37" s="8">
        <f t="shared" si="6"/>
        <v>0</v>
      </c>
      <c r="Q37" s="215">
        <f t="shared" si="6"/>
        <v>0</v>
      </c>
    </row>
    <row r="38" spans="1:17" s="23" customFormat="1" ht="12.75">
      <c r="A38" s="151"/>
      <c r="B38" s="152"/>
      <c r="C38" s="153" t="s">
        <v>28</v>
      </c>
      <c r="D38" s="11"/>
      <c r="E38" s="110" t="s">
        <v>56</v>
      </c>
      <c r="F38" s="10"/>
      <c r="G38" s="200"/>
      <c r="H38" s="22"/>
      <c r="I38" s="199"/>
      <c r="J38" s="9"/>
      <c r="K38" s="216"/>
      <c r="L38" s="10"/>
      <c r="M38" s="216"/>
      <c r="N38" s="9"/>
      <c r="O38" s="216"/>
      <c r="P38" s="9"/>
      <c r="Q38" s="216"/>
    </row>
    <row r="39" spans="1:17" s="23" customFormat="1" ht="12.75">
      <c r="A39" s="151"/>
      <c r="B39" s="152"/>
      <c r="C39" s="153" t="s">
        <v>86</v>
      </c>
      <c r="D39" s="11"/>
      <c r="E39" s="110" t="s">
        <v>56</v>
      </c>
      <c r="F39" s="10"/>
      <c r="G39" s="200"/>
      <c r="H39" s="22"/>
      <c r="I39" s="199"/>
      <c r="J39" s="9"/>
      <c r="K39" s="216"/>
      <c r="L39" s="10"/>
      <c r="M39" s="216"/>
      <c r="N39" s="9"/>
      <c r="O39" s="216"/>
      <c r="P39" s="9"/>
      <c r="Q39" s="216"/>
    </row>
    <row r="40" spans="1:17" s="23" customFormat="1" ht="12.75">
      <c r="A40" s="151"/>
      <c r="B40" s="152"/>
      <c r="C40" s="153" t="s">
        <v>14</v>
      </c>
      <c r="D40" s="109"/>
      <c r="E40" s="110" t="s">
        <v>56</v>
      </c>
      <c r="F40" s="10"/>
      <c r="G40" s="200"/>
      <c r="H40" s="22"/>
      <c r="I40" s="199"/>
      <c r="J40" s="9"/>
      <c r="K40" s="216"/>
      <c r="L40" s="10"/>
      <c r="M40" s="216"/>
      <c r="N40" s="9"/>
      <c r="O40" s="216"/>
      <c r="P40" s="9"/>
      <c r="Q40" s="216"/>
    </row>
    <row r="41" spans="1:17" s="16" customFormat="1" ht="12.75">
      <c r="A41" s="225">
        <v>390</v>
      </c>
      <c r="B41" s="226"/>
      <c r="C41" s="227" t="s">
        <v>41</v>
      </c>
      <c r="D41" s="255"/>
      <c r="E41" s="230"/>
      <c r="F41" s="238">
        <f>SUM(F42:F45)</f>
        <v>0</v>
      </c>
      <c r="G41" s="239">
        <f aca="true" t="shared" si="7" ref="G41:Q41">SUM(G42:G45)</f>
        <v>0</v>
      </c>
      <c r="H41" s="244">
        <f t="shared" si="7"/>
        <v>0</v>
      </c>
      <c r="I41" s="245">
        <f t="shared" si="7"/>
        <v>0</v>
      </c>
      <c r="J41" s="233">
        <f t="shared" si="7"/>
        <v>0</v>
      </c>
      <c r="K41" s="234">
        <f t="shared" si="7"/>
        <v>0</v>
      </c>
      <c r="L41" s="235">
        <f t="shared" si="7"/>
        <v>0</v>
      </c>
      <c r="M41" s="234">
        <f t="shared" si="7"/>
        <v>0</v>
      </c>
      <c r="N41" s="235">
        <f t="shared" si="7"/>
        <v>0</v>
      </c>
      <c r="O41" s="234">
        <f t="shared" si="7"/>
        <v>0</v>
      </c>
      <c r="P41" s="235">
        <f t="shared" si="7"/>
        <v>0</v>
      </c>
      <c r="Q41" s="234">
        <f t="shared" si="7"/>
        <v>0</v>
      </c>
    </row>
    <row r="42" spans="1:17" s="23" customFormat="1" ht="12.75">
      <c r="A42" s="134"/>
      <c r="B42" s="107"/>
      <c r="C42" s="147" t="s">
        <v>98</v>
      </c>
      <c r="D42" s="11"/>
      <c r="E42" s="127" t="s">
        <v>55</v>
      </c>
      <c r="F42" s="10"/>
      <c r="G42" s="200"/>
      <c r="H42" s="22"/>
      <c r="I42" s="199"/>
      <c r="J42" s="160">
        <f aca="true" t="shared" si="8" ref="J42:Q42">ROUND((H42*$D42)+H42,-1)</f>
        <v>0</v>
      </c>
      <c r="K42" s="215">
        <f t="shared" si="8"/>
        <v>0</v>
      </c>
      <c r="L42" s="8">
        <f t="shared" si="8"/>
        <v>0</v>
      </c>
      <c r="M42" s="215">
        <f t="shared" si="8"/>
        <v>0</v>
      </c>
      <c r="N42" s="8">
        <f t="shared" si="8"/>
        <v>0</v>
      </c>
      <c r="O42" s="215">
        <f t="shared" si="8"/>
        <v>0</v>
      </c>
      <c r="P42" s="8">
        <f t="shared" si="8"/>
        <v>0</v>
      </c>
      <c r="Q42" s="215">
        <f t="shared" si="8"/>
        <v>0</v>
      </c>
    </row>
    <row r="43" spans="1:17" s="23" customFormat="1" ht="12.75">
      <c r="A43" s="151"/>
      <c r="B43" s="152"/>
      <c r="C43" s="153" t="s">
        <v>28</v>
      </c>
      <c r="D43" s="256"/>
      <c r="E43" s="110" t="s">
        <v>56</v>
      </c>
      <c r="F43" s="10"/>
      <c r="G43" s="200"/>
      <c r="H43" s="10"/>
      <c r="I43" s="200"/>
      <c r="J43" s="9"/>
      <c r="K43" s="216"/>
      <c r="L43" s="10"/>
      <c r="M43" s="216"/>
      <c r="N43" s="9"/>
      <c r="O43" s="216"/>
      <c r="P43" s="9"/>
      <c r="Q43" s="216"/>
    </row>
    <row r="44" spans="1:17" s="23" customFormat="1" ht="12.75">
      <c r="A44" s="151"/>
      <c r="B44" s="152"/>
      <c r="C44" s="153" t="s">
        <v>86</v>
      </c>
      <c r="D44" s="256"/>
      <c r="E44" s="110" t="s">
        <v>56</v>
      </c>
      <c r="F44" s="10"/>
      <c r="G44" s="200"/>
      <c r="H44" s="10"/>
      <c r="I44" s="200"/>
      <c r="J44" s="9"/>
      <c r="K44" s="216"/>
      <c r="L44" s="10"/>
      <c r="M44" s="216"/>
      <c r="N44" s="9"/>
      <c r="O44" s="216"/>
      <c r="P44" s="9"/>
      <c r="Q44" s="216"/>
    </row>
    <row r="45" spans="1:17" s="23" customFormat="1" ht="12.75">
      <c r="A45" s="151"/>
      <c r="B45" s="152"/>
      <c r="C45" s="153" t="s">
        <v>14</v>
      </c>
      <c r="D45" s="109"/>
      <c r="E45" s="110" t="s">
        <v>56</v>
      </c>
      <c r="F45" s="10"/>
      <c r="G45" s="200"/>
      <c r="H45" s="10"/>
      <c r="I45" s="200"/>
      <c r="J45" s="9"/>
      <c r="K45" s="216"/>
      <c r="L45" s="10"/>
      <c r="M45" s="216"/>
      <c r="N45" s="9"/>
      <c r="O45" s="216"/>
      <c r="P45" s="9"/>
      <c r="Q45" s="216"/>
    </row>
    <row r="46" spans="1:17" s="16" customFormat="1" ht="12.75">
      <c r="A46" s="225">
        <v>392</v>
      </c>
      <c r="B46" s="226"/>
      <c r="C46" s="227" t="s">
        <v>42</v>
      </c>
      <c r="D46" s="255"/>
      <c r="E46" s="230"/>
      <c r="F46" s="238">
        <f>SUM(F47:F50)</f>
        <v>0</v>
      </c>
      <c r="G46" s="239">
        <f aca="true" t="shared" si="9" ref="G46:Q46">SUM(G47:G50)</f>
        <v>0</v>
      </c>
      <c r="H46" s="244">
        <f t="shared" si="9"/>
        <v>0</v>
      </c>
      <c r="I46" s="245">
        <f t="shared" si="9"/>
        <v>0</v>
      </c>
      <c r="J46" s="233">
        <f t="shared" si="9"/>
        <v>0</v>
      </c>
      <c r="K46" s="234">
        <f t="shared" si="9"/>
        <v>0</v>
      </c>
      <c r="L46" s="235">
        <f t="shared" si="9"/>
        <v>0</v>
      </c>
      <c r="M46" s="234">
        <f t="shared" si="9"/>
        <v>0</v>
      </c>
      <c r="N46" s="235">
        <f t="shared" si="9"/>
        <v>0</v>
      </c>
      <c r="O46" s="234">
        <f t="shared" si="9"/>
        <v>0</v>
      </c>
      <c r="P46" s="235">
        <f t="shared" si="9"/>
        <v>0</v>
      </c>
      <c r="Q46" s="234">
        <f t="shared" si="9"/>
        <v>0</v>
      </c>
    </row>
    <row r="47" spans="1:17" s="23" customFormat="1" ht="12.75">
      <c r="A47" s="134"/>
      <c r="B47" s="107"/>
      <c r="C47" s="147" t="s">
        <v>98</v>
      </c>
      <c r="D47" s="11"/>
      <c r="E47" s="127" t="s">
        <v>55</v>
      </c>
      <c r="F47" s="10"/>
      <c r="G47" s="200"/>
      <c r="H47" s="22"/>
      <c r="I47" s="199"/>
      <c r="J47" s="160">
        <f aca="true" t="shared" si="10" ref="J47:Q47">ROUND((H47*$D47)+H47,-1)</f>
        <v>0</v>
      </c>
      <c r="K47" s="215">
        <f t="shared" si="10"/>
        <v>0</v>
      </c>
      <c r="L47" s="8">
        <f t="shared" si="10"/>
        <v>0</v>
      </c>
      <c r="M47" s="215">
        <f t="shared" si="10"/>
        <v>0</v>
      </c>
      <c r="N47" s="8">
        <f t="shared" si="10"/>
        <v>0</v>
      </c>
      <c r="O47" s="215">
        <f t="shared" si="10"/>
        <v>0</v>
      </c>
      <c r="P47" s="8">
        <f t="shared" si="10"/>
        <v>0</v>
      </c>
      <c r="Q47" s="215">
        <f t="shared" si="10"/>
        <v>0</v>
      </c>
    </row>
    <row r="48" spans="1:17" s="23" customFormat="1" ht="12.75">
      <c r="A48" s="151"/>
      <c r="B48" s="152"/>
      <c r="C48" s="153" t="s">
        <v>28</v>
      </c>
      <c r="D48" s="256"/>
      <c r="E48" s="110" t="s">
        <v>56</v>
      </c>
      <c r="F48" s="10"/>
      <c r="G48" s="200"/>
      <c r="H48" s="10"/>
      <c r="I48" s="200"/>
      <c r="J48" s="9"/>
      <c r="K48" s="216"/>
      <c r="L48" s="10"/>
      <c r="M48" s="216"/>
      <c r="N48" s="9"/>
      <c r="O48" s="216"/>
      <c r="P48" s="9"/>
      <c r="Q48" s="216"/>
    </row>
    <row r="49" spans="1:17" s="23" customFormat="1" ht="12.75">
      <c r="A49" s="151"/>
      <c r="B49" s="152"/>
      <c r="C49" s="153" t="s">
        <v>86</v>
      </c>
      <c r="D49" s="256"/>
      <c r="E49" s="110" t="s">
        <v>56</v>
      </c>
      <c r="F49" s="10"/>
      <c r="G49" s="200"/>
      <c r="H49" s="10"/>
      <c r="I49" s="200"/>
      <c r="J49" s="9"/>
      <c r="K49" s="216"/>
      <c r="L49" s="10"/>
      <c r="M49" s="216"/>
      <c r="N49" s="9"/>
      <c r="O49" s="216"/>
      <c r="P49" s="9"/>
      <c r="Q49" s="216"/>
    </row>
    <row r="50" spans="1:17" s="23" customFormat="1" ht="12.75">
      <c r="A50" s="151"/>
      <c r="B50" s="152"/>
      <c r="C50" s="153" t="s">
        <v>14</v>
      </c>
      <c r="D50" s="109"/>
      <c r="E50" s="110" t="s">
        <v>56</v>
      </c>
      <c r="F50" s="10"/>
      <c r="G50" s="200"/>
      <c r="H50" s="10"/>
      <c r="I50" s="200"/>
      <c r="J50" s="9"/>
      <c r="K50" s="216"/>
      <c r="L50" s="10"/>
      <c r="M50" s="216"/>
      <c r="N50" s="9"/>
      <c r="O50" s="216"/>
      <c r="P50" s="9"/>
      <c r="Q50" s="216"/>
    </row>
    <row r="51" spans="1:17" s="16" customFormat="1" ht="12.75">
      <c r="A51" s="225">
        <v>394</v>
      </c>
      <c r="B51" s="226"/>
      <c r="C51" s="227" t="s">
        <v>43</v>
      </c>
      <c r="D51" s="255"/>
      <c r="E51" s="230"/>
      <c r="F51" s="238">
        <f>SUM(F52:F55)</f>
        <v>0</v>
      </c>
      <c r="G51" s="239">
        <f aca="true" t="shared" si="11" ref="G51:Q51">SUM(G52:G55)</f>
        <v>0</v>
      </c>
      <c r="H51" s="244">
        <f t="shared" si="11"/>
        <v>0</v>
      </c>
      <c r="I51" s="245">
        <f t="shared" si="11"/>
        <v>0</v>
      </c>
      <c r="J51" s="233">
        <f t="shared" si="11"/>
        <v>0</v>
      </c>
      <c r="K51" s="234">
        <f t="shared" si="11"/>
        <v>0</v>
      </c>
      <c r="L51" s="235">
        <f t="shared" si="11"/>
        <v>0</v>
      </c>
      <c r="M51" s="234">
        <f t="shared" si="11"/>
        <v>0</v>
      </c>
      <c r="N51" s="235">
        <f t="shared" si="11"/>
        <v>0</v>
      </c>
      <c r="O51" s="234">
        <f t="shared" si="11"/>
        <v>0</v>
      </c>
      <c r="P51" s="235">
        <f t="shared" si="11"/>
        <v>0</v>
      </c>
      <c r="Q51" s="234">
        <f t="shared" si="11"/>
        <v>0</v>
      </c>
    </row>
    <row r="52" spans="1:17" s="23" customFormat="1" ht="12.75">
      <c r="A52" s="134"/>
      <c r="B52" s="107"/>
      <c r="C52" s="147" t="s">
        <v>98</v>
      </c>
      <c r="D52" s="11"/>
      <c r="E52" s="127" t="s">
        <v>55</v>
      </c>
      <c r="F52" s="10"/>
      <c r="G52" s="200"/>
      <c r="H52" s="22"/>
      <c r="I52" s="199"/>
      <c r="J52" s="160">
        <f aca="true" t="shared" si="12" ref="J52:Q52">ROUND((H52*$D52)+H52,-1)</f>
        <v>0</v>
      </c>
      <c r="K52" s="215">
        <f t="shared" si="12"/>
        <v>0</v>
      </c>
      <c r="L52" s="8">
        <f t="shared" si="12"/>
        <v>0</v>
      </c>
      <c r="M52" s="215">
        <f t="shared" si="12"/>
        <v>0</v>
      </c>
      <c r="N52" s="8">
        <f t="shared" si="12"/>
        <v>0</v>
      </c>
      <c r="O52" s="215">
        <f t="shared" si="12"/>
        <v>0</v>
      </c>
      <c r="P52" s="8">
        <f t="shared" si="12"/>
        <v>0</v>
      </c>
      <c r="Q52" s="215">
        <f t="shared" si="12"/>
        <v>0</v>
      </c>
    </row>
    <row r="53" spans="1:17" s="23" customFormat="1" ht="12.75">
      <c r="A53" s="151"/>
      <c r="B53" s="152"/>
      <c r="C53" s="153" t="s">
        <v>28</v>
      </c>
      <c r="D53" s="256"/>
      <c r="E53" s="110" t="s">
        <v>56</v>
      </c>
      <c r="F53" s="10"/>
      <c r="G53" s="200"/>
      <c r="H53" s="10"/>
      <c r="I53" s="200"/>
      <c r="J53" s="9"/>
      <c r="K53" s="216"/>
      <c r="L53" s="10"/>
      <c r="M53" s="216"/>
      <c r="N53" s="9"/>
      <c r="O53" s="216"/>
      <c r="P53" s="9"/>
      <c r="Q53" s="216"/>
    </row>
    <row r="54" spans="1:17" s="23" customFormat="1" ht="12.75">
      <c r="A54" s="151"/>
      <c r="B54" s="152"/>
      <c r="C54" s="153" t="s">
        <v>86</v>
      </c>
      <c r="D54" s="256"/>
      <c r="E54" s="110" t="s">
        <v>56</v>
      </c>
      <c r="F54" s="10"/>
      <c r="G54" s="200"/>
      <c r="H54" s="10"/>
      <c r="I54" s="200"/>
      <c r="J54" s="9"/>
      <c r="K54" s="216"/>
      <c r="L54" s="10"/>
      <c r="M54" s="216"/>
      <c r="N54" s="9"/>
      <c r="O54" s="216"/>
      <c r="P54" s="9"/>
      <c r="Q54" s="216"/>
    </row>
    <row r="55" spans="1:17" s="23" customFormat="1" ht="12.75">
      <c r="A55" s="151"/>
      <c r="B55" s="152"/>
      <c r="C55" s="153" t="s">
        <v>14</v>
      </c>
      <c r="D55" s="109"/>
      <c r="E55" s="110" t="s">
        <v>56</v>
      </c>
      <c r="F55" s="10"/>
      <c r="G55" s="200"/>
      <c r="H55" s="10"/>
      <c r="I55" s="200"/>
      <c r="J55" s="9"/>
      <c r="K55" s="216"/>
      <c r="L55" s="10"/>
      <c r="M55" s="216"/>
      <c r="N55" s="9"/>
      <c r="O55" s="216"/>
      <c r="P55" s="9"/>
      <c r="Q55" s="216"/>
    </row>
    <row r="56" spans="1:18" s="16" customFormat="1" ht="12.75">
      <c r="A56" s="225">
        <v>396</v>
      </c>
      <c r="B56" s="226"/>
      <c r="C56" s="227" t="s">
        <v>44</v>
      </c>
      <c r="D56" s="255"/>
      <c r="E56" s="230"/>
      <c r="F56" s="238">
        <f>SUM(F57:F59)</f>
        <v>0</v>
      </c>
      <c r="G56" s="239">
        <f aca="true" t="shared" si="13" ref="G56:Q56">SUM(G57:G59)</f>
        <v>0</v>
      </c>
      <c r="H56" s="244">
        <f t="shared" si="13"/>
        <v>0</v>
      </c>
      <c r="I56" s="245">
        <f t="shared" si="13"/>
        <v>0</v>
      </c>
      <c r="J56" s="233">
        <f t="shared" si="13"/>
        <v>0</v>
      </c>
      <c r="K56" s="234">
        <f t="shared" si="13"/>
        <v>0</v>
      </c>
      <c r="L56" s="235">
        <f t="shared" si="13"/>
        <v>0</v>
      </c>
      <c r="M56" s="234">
        <f t="shared" si="13"/>
        <v>0</v>
      </c>
      <c r="N56" s="235">
        <f t="shared" si="13"/>
        <v>0</v>
      </c>
      <c r="O56" s="234">
        <f t="shared" si="13"/>
        <v>0</v>
      </c>
      <c r="P56" s="235">
        <f t="shared" si="13"/>
        <v>0</v>
      </c>
      <c r="Q56" s="234">
        <f t="shared" si="13"/>
        <v>0</v>
      </c>
      <c r="R56" s="231"/>
    </row>
    <row r="57" spans="1:17" s="23" customFormat="1" ht="12.75">
      <c r="A57" s="134"/>
      <c r="B57" s="107"/>
      <c r="C57" s="147" t="s">
        <v>98</v>
      </c>
      <c r="D57" s="11"/>
      <c r="E57" s="127" t="s">
        <v>55</v>
      </c>
      <c r="F57" s="10"/>
      <c r="G57" s="200"/>
      <c r="H57" s="22"/>
      <c r="I57" s="199"/>
      <c r="J57" s="160">
        <f aca="true" t="shared" si="14" ref="J57:Q57">ROUND((H57*$D57)+H57,-1)</f>
        <v>0</v>
      </c>
      <c r="K57" s="215">
        <f t="shared" si="14"/>
        <v>0</v>
      </c>
      <c r="L57" s="8">
        <f t="shared" si="14"/>
        <v>0</v>
      </c>
      <c r="M57" s="215">
        <f t="shared" si="14"/>
        <v>0</v>
      </c>
      <c r="N57" s="8">
        <f t="shared" si="14"/>
        <v>0</v>
      </c>
      <c r="O57" s="215">
        <f t="shared" si="14"/>
        <v>0</v>
      </c>
      <c r="P57" s="8">
        <f t="shared" si="14"/>
        <v>0</v>
      </c>
      <c r="Q57" s="215">
        <f t="shared" si="14"/>
        <v>0</v>
      </c>
    </row>
    <row r="58" spans="1:17" s="23" customFormat="1" ht="12.75">
      <c r="A58" s="151"/>
      <c r="B58" s="152"/>
      <c r="C58" s="153" t="s">
        <v>29</v>
      </c>
      <c r="D58" s="109"/>
      <c r="E58" s="127" t="s">
        <v>56</v>
      </c>
      <c r="F58" s="10"/>
      <c r="G58" s="200"/>
      <c r="H58" s="10"/>
      <c r="I58" s="200"/>
      <c r="J58" s="10"/>
      <c r="K58" s="216"/>
      <c r="L58" s="10"/>
      <c r="M58" s="216"/>
      <c r="N58" s="10"/>
      <c r="O58" s="216"/>
      <c r="P58" s="10"/>
      <c r="Q58" s="216"/>
    </row>
    <row r="59" spans="1:17" s="23" customFormat="1" ht="12.75">
      <c r="A59" s="151"/>
      <c r="B59" s="152"/>
      <c r="C59" s="153" t="s">
        <v>14</v>
      </c>
      <c r="D59" s="109"/>
      <c r="E59" s="110" t="s">
        <v>56</v>
      </c>
      <c r="F59" s="10"/>
      <c r="G59" s="200"/>
      <c r="H59" s="10"/>
      <c r="I59" s="200"/>
      <c r="J59" s="9"/>
      <c r="K59" s="216"/>
      <c r="L59" s="10"/>
      <c r="M59" s="216"/>
      <c r="N59" s="9"/>
      <c r="O59" s="216"/>
      <c r="P59" s="9"/>
      <c r="Q59" s="216"/>
    </row>
    <row r="60" spans="1:17" s="16" customFormat="1" ht="12.75">
      <c r="A60" s="225">
        <v>398</v>
      </c>
      <c r="B60" s="226"/>
      <c r="C60" s="227" t="s">
        <v>45</v>
      </c>
      <c r="D60" s="255"/>
      <c r="E60" s="230"/>
      <c r="F60" s="238">
        <f>SUM(F61:F64)</f>
        <v>0</v>
      </c>
      <c r="G60" s="239">
        <f aca="true" t="shared" si="15" ref="G60:Q60">SUM(G61:G64)</f>
        <v>0</v>
      </c>
      <c r="H60" s="244">
        <f t="shared" si="15"/>
        <v>0</v>
      </c>
      <c r="I60" s="245">
        <f t="shared" si="15"/>
        <v>0</v>
      </c>
      <c r="J60" s="236">
        <f t="shared" si="15"/>
        <v>0</v>
      </c>
      <c r="K60" s="237">
        <f t="shared" si="15"/>
        <v>0</v>
      </c>
      <c r="L60" s="232">
        <f t="shared" si="15"/>
        <v>0</v>
      </c>
      <c r="M60" s="237">
        <f t="shared" si="15"/>
        <v>0</v>
      </c>
      <c r="N60" s="236">
        <f t="shared" si="15"/>
        <v>0</v>
      </c>
      <c r="O60" s="237">
        <f t="shared" si="15"/>
        <v>0</v>
      </c>
      <c r="P60" s="236">
        <f t="shared" si="15"/>
        <v>0</v>
      </c>
      <c r="Q60" s="237">
        <f t="shared" si="15"/>
        <v>0</v>
      </c>
    </row>
    <row r="61" spans="1:17" s="23" customFormat="1" ht="12.75">
      <c r="A61" s="134"/>
      <c r="B61" s="107"/>
      <c r="C61" s="147" t="s">
        <v>98</v>
      </c>
      <c r="D61" s="11"/>
      <c r="E61" s="127" t="s">
        <v>55</v>
      </c>
      <c r="F61" s="10"/>
      <c r="G61" s="200"/>
      <c r="H61" s="22"/>
      <c r="I61" s="199"/>
      <c r="J61" s="160">
        <f aca="true" t="shared" si="16" ref="J61:Q61">ROUND((H61*$D61)+H61,-1)</f>
        <v>0</v>
      </c>
      <c r="K61" s="215">
        <f t="shared" si="16"/>
        <v>0</v>
      </c>
      <c r="L61" s="8">
        <f t="shared" si="16"/>
        <v>0</v>
      </c>
      <c r="M61" s="215">
        <f t="shared" si="16"/>
        <v>0</v>
      </c>
      <c r="N61" s="8">
        <f t="shared" si="16"/>
        <v>0</v>
      </c>
      <c r="O61" s="215">
        <f t="shared" si="16"/>
        <v>0</v>
      </c>
      <c r="P61" s="8">
        <f t="shared" si="16"/>
        <v>0</v>
      </c>
      <c r="Q61" s="215">
        <f t="shared" si="16"/>
        <v>0</v>
      </c>
    </row>
    <row r="62" spans="1:17" s="23" customFormat="1" ht="12.75">
      <c r="A62" s="151"/>
      <c r="B62" s="152"/>
      <c r="C62" s="153" t="s">
        <v>28</v>
      </c>
      <c r="D62" s="256"/>
      <c r="E62" s="110" t="s">
        <v>56</v>
      </c>
      <c r="F62" s="10"/>
      <c r="G62" s="200"/>
      <c r="H62" s="10"/>
      <c r="I62" s="200"/>
      <c r="J62" s="9"/>
      <c r="K62" s="216"/>
      <c r="L62" s="10"/>
      <c r="M62" s="216"/>
      <c r="N62" s="9"/>
      <c r="O62" s="216"/>
      <c r="P62" s="9"/>
      <c r="Q62" s="216"/>
    </row>
    <row r="63" spans="1:17" s="23" customFormat="1" ht="12.75">
      <c r="A63" s="151"/>
      <c r="B63" s="152"/>
      <c r="C63" s="153" t="s">
        <v>86</v>
      </c>
      <c r="D63" s="256"/>
      <c r="E63" s="110" t="s">
        <v>56</v>
      </c>
      <c r="F63" s="10"/>
      <c r="G63" s="200"/>
      <c r="H63" s="10"/>
      <c r="I63" s="200"/>
      <c r="J63" s="9"/>
      <c r="K63" s="216"/>
      <c r="L63" s="10"/>
      <c r="M63" s="216"/>
      <c r="N63" s="9"/>
      <c r="O63" s="216"/>
      <c r="P63" s="9"/>
      <c r="Q63" s="216"/>
    </row>
    <row r="64" spans="1:17" s="23" customFormat="1" ht="12.75">
      <c r="A64" s="151"/>
      <c r="B64" s="152"/>
      <c r="C64" s="153" t="s">
        <v>14</v>
      </c>
      <c r="D64" s="109"/>
      <c r="E64" s="110" t="s">
        <v>56</v>
      </c>
      <c r="F64" s="10"/>
      <c r="G64" s="200"/>
      <c r="H64" s="10"/>
      <c r="I64" s="200"/>
      <c r="J64" s="9"/>
      <c r="K64" s="216"/>
      <c r="L64" s="10"/>
      <c r="M64" s="216"/>
      <c r="N64" s="9"/>
      <c r="O64" s="216"/>
      <c r="P64" s="9"/>
      <c r="Q64" s="216"/>
    </row>
    <row r="65" spans="1:17" s="99" customFormat="1" ht="3" customHeight="1">
      <c r="A65" s="94"/>
      <c r="B65" s="95"/>
      <c r="C65" s="96"/>
      <c r="D65" s="97"/>
      <c r="E65" s="98"/>
      <c r="F65" s="65"/>
      <c r="G65" s="198"/>
      <c r="H65" s="66"/>
      <c r="I65" s="208"/>
      <c r="J65" s="67"/>
      <c r="K65" s="217"/>
      <c r="L65" s="68"/>
      <c r="M65" s="217"/>
      <c r="N65" s="67"/>
      <c r="O65" s="217"/>
      <c r="P65" s="67"/>
      <c r="Q65" s="217"/>
    </row>
    <row r="66" spans="1:17" s="105" customFormat="1" ht="12.75">
      <c r="A66" s="100"/>
      <c r="B66" s="101"/>
      <c r="C66" s="102" t="s">
        <v>31</v>
      </c>
      <c r="D66" s="103"/>
      <c r="E66" s="104"/>
      <c r="F66" s="48">
        <f>F34-G34</f>
        <v>0</v>
      </c>
      <c r="G66" s="201"/>
      <c r="H66" s="49">
        <f>H34-I34</f>
        <v>0</v>
      </c>
      <c r="I66" s="209"/>
      <c r="J66" s="50">
        <f>J34-K34</f>
        <v>0</v>
      </c>
      <c r="K66" s="218"/>
      <c r="L66" s="51">
        <f>L34-M34</f>
        <v>0</v>
      </c>
      <c r="M66" s="218"/>
      <c r="N66" s="50">
        <f>N34-O34</f>
        <v>0</v>
      </c>
      <c r="O66" s="218"/>
      <c r="P66" s="50">
        <f>P34-Q34</f>
        <v>0</v>
      </c>
      <c r="Q66" s="218"/>
    </row>
    <row r="67" spans="1:17" s="99" customFormat="1" ht="9.75" customHeight="1">
      <c r="A67" s="106"/>
      <c r="B67" s="107"/>
      <c r="C67" s="108"/>
      <c r="D67" s="109"/>
      <c r="E67" s="110"/>
      <c r="F67" s="52"/>
      <c r="G67" s="197"/>
      <c r="H67" s="53"/>
      <c r="I67" s="206"/>
      <c r="J67" s="54"/>
      <c r="K67" s="213"/>
      <c r="L67" s="55"/>
      <c r="M67" s="213"/>
      <c r="N67" s="54"/>
      <c r="O67" s="213"/>
      <c r="P67" s="54"/>
      <c r="Q67" s="213"/>
    </row>
    <row r="68" spans="1:17" s="114" customFormat="1" ht="12.75">
      <c r="A68" s="111" t="s">
        <v>1</v>
      </c>
      <c r="B68" s="112"/>
      <c r="C68" s="113" t="s">
        <v>46</v>
      </c>
      <c r="D68" s="109"/>
      <c r="E68" s="110"/>
      <c r="F68" s="45">
        <f>F70</f>
        <v>0</v>
      </c>
      <c r="G68" s="202">
        <f aca="true" t="shared" si="17" ref="G68:Q68">G70</f>
        <v>0</v>
      </c>
      <c r="H68" s="56">
        <f t="shared" si="17"/>
        <v>0</v>
      </c>
      <c r="I68" s="210">
        <f t="shared" si="17"/>
        <v>0</v>
      </c>
      <c r="J68" s="57">
        <f t="shared" si="17"/>
        <v>0</v>
      </c>
      <c r="K68" s="219">
        <f t="shared" si="17"/>
        <v>0</v>
      </c>
      <c r="L68" s="58">
        <f t="shared" si="17"/>
        <v>0</v>
      </c>
      <c r="M68" s="219">
        <f t="shared" si="17"/>
        <v>0</v>
      </c>
      <c r="N68" s="57">
        <f t="shared" si="17"/>
        <v>0</v>
      </c>
      <c r="O68" s="219">
        <f t="shared" si="17"/>
        <v>0</v>
      </c>
      <c r="P68" s="57">
        <f t="shared" si="17"/>
        <v>0</v>
      </c>
      <c r="Q68" s="219">
        <f t="shared" si="17"/>
        <v>0</v>
      </c>
    </row>
    <row r="69" spans="1:17" s="114" customFormat="1" ht="3" customHeight="1">
      <c r="A69" s="115"/>
      <c r="B69" s="116"/>
      <c r="C69" s="117"/>
      <c r="D69" s="97"/>
      <c r="E69" s="98"/>
      <c r="F69" s="59"/>
      <c r="G69" s="203"/>
      <c r="H69" s="60"/>
      <c r="I69" s="207"/>
      <c r="J69" s="46"/>
      <c r="K69" s="214"/>
      <c r="L69" s="47"/>
      <c r="M69" s="214"/>
      <c r="N69" s="46"/>
      <c r="O69" s="214"/>
      <c r="P69" s="46"/>
      <c r="Q69" s="214"/>
    </row>
    <row r="70" spans="1:17" s="16" customFormat="1" ht="12.75">
      <c r="A70" s="222">
        <v>740</v>
      </c>
      <c r="B70" s="223"/>
      <c r="C70" s="224" t="s">
        <v>47</v>
      </c>
      <c r="D70" s="255"/>
      <c r="E70" s="229"/>
      <c r="F70" s="240">
        <f>SUM(F71:F74)</f>
        <v>0</v>
      </c>
      <c r="G70" s="241">
        <f aca="true" t="shared" si="18" ref="G70:Q70">SUM(G71:G74)</f>
        <v>0</v>
      </c>
      <c r="H70" s="242">
        <f t="shared" si="18"/>
        <v>0</v>
      </c>
      <c r="I70" s="243">
        <f t="shared" si="18"/>
        <v>0</v>
      </c>
      <c r="J70" s="233">
        <f t="shared" si="18"/>
        <v>0</v>
      </c>
      <c r="K70" s="234">
        <f t="shared" si="18"/>
        <v>0</v>
      </c>
      <c r="L70" s="235">
        <f t="shared" si="18"/>
        <v>0</v>
      </c>
      <c r="M70" s="234">
        <f t="shared" si="18"/>
        <v>0</v>
      </c>
      <c r="N70" s="235">
        <f t="shared" si="18"/>
        <v>0</v>
      </c>
      <c r="O70" s="234">
        <f t="shared" si="18"/>
        <v>0</v>
      </c>
      <c r="P70" s="235">
        <f t="shared" si="18"/>
        <v>0</v>
      </c>
      <c r="Q70" s="234">
        <f t="shared" si="18"/>
        <v>0</v>
      </c>
    </row>
    <row r="71" spans="1:17" s="23" customFormat="1" ht="12.75">
      <c r="A71" s="132"/>
      <c r="B71" s="133"/>
      <c r="C71" s="147" t="s">
        <v>98</v>
      </c>
      <c r="D71" s="11"/>
      <c r="E71" s="126" t="s">
        <v>55</v>
      </c>
      <c r="F71" s="22"/>
      <c r="G71" s="199"/>
      <c r="H71" s="22"/>
      <c r="I71" s="199"/>
      <c r="J71" s="160">
        <f aca="true" t="shared" si="19" ref="J71:Q71">ROUND((H71*$D71)+H71,-1)</f>
        <v>0</v>
      </c>
      <c r="K71" s="215">
        <f t="shared" si="19"/>
        <v>0</v>
      </c>
      <c r="L71" s="8">
        <f t="shared" si="19"/>
        <v>0</v>
      </c>
      <c r="M71" s="215">
        <f t="shared" si="19"/>
        <v>0</v>
      </c>
      <c r="N71" s="8">
        <f t="shared" si="19"/>
        <v>0</v>
      </c>
      <c r="O71" s="215">
        <f t="shared" si="19"/>
        <v>0</v>
      </c>
      <c r="P71" s="8">
        <f t="shared" si="19"/>
        <v>0</v>
      </c>
      <c r="Q71" s="215">
        <f t="shared" si="19"/>
        <v>0</v>
      </c>
    </row>
    <row r="72" spans="1:17" s="23" customFormat="1" ht="12.75">
      <c r="A72" s="151"/>
      <c r="B72" s="152"/>
      <c r="C72" s="153" t="s">
        <v>28</v>
      </c>
      <c r="D72" s="256"/>
      <c r="E72" s="110" t="s">
        <v>56</v>
      </c>
      <c r="F72" s="10"/>
      <c r="G72" s="200"/>
      <c r="H72" s="10"/>
      <c r="I72" s="200"/>
      <c r="J72" s="9"/>
      <c r="K72" s="216"/>
      <c r="L72" s="10"/>
      <c r="M72" s="216"/>
      <c r="N72" s="9"/>
      <c r="O72" s="216"/>
      <c r="P72" s="9"/>
      <c r="Q72" s="216"/>
    </row>
    <row r="73" spans="1:17" s="23" customFormat="1" ht="12.75">
      <c r="A73" s="151"/>
      <c r="B73" s="152"/>
      <c r="C73" s="153" t="s">
        <v>86</v>
      </c>
      <c r="D73" s="256"/>
      <c r="E73" s="110" t="s">
        <v>56</v>
      </c>
      <c r="F73" s="10"/>
      <c r="G73" s="200"/>
      <c r="H73" s="10"/>
      <c r="I73" s="200"/>
      <c r="J73" s="9"/>
      <c r="K73" s="216"/>
      <c r="L73" s="10"/>
      <c r="M73" s="216"/>
      <c r="N73" s="9"/>
      <c r="O73" s="216"/>
      <c r="P73" s="9"/>
      <c r="Q73" s="216"/>
    </row>
    <row r="74" spans="1:17" s="23" customFormat="1" ht="12.75">
      <c r="A74" s="151"/>
      <c r="B74" s="152"/>
      <c r="C74" s="153" t="s">
        <v>14</v>
      </c>
      <c r="D74" s="109"/>
      <c r="E74" s="110" t="s">
        <v>56</v>
      </c>
      <c r="F74" s="10"/>
      <c r="G74" s="200"/>
      <c r="H74" s="10"/>
      <c r="I74" s="200"/>
      <c r="J74" s="9"/>
      <c r="K74" s="216"/>
      <c r="L74" s="10"/>
      <c r="M74" s="216"/>
      <c r="N74" s="9"/>
      <c r="O74" s="216"/>
      <c r="P74" s="9"/>
      <c r="Q74" s="216"/>
    </row>
    <row r="75" spans="1:17" s="99" customFormat="1" ht="3" customHeight="1">
      <c r="A75" s="94"/>
      <c r="B75" s="95"/>
      <c r="C75" s="96"/>
      <c r="D75" s="97"/>
      <c r="E75" s="98"/>
      <c r="F75" s="65"/>
      <c r="G75" s="198"/>
      <c r="H75" s="66"/>
      <c r="I75" s="208"/>
      <c r="J75" s="67"/>
      <c r="K75" s="217"/>
      <c r="L75" s="68"/>
      <c r="M75" s="217"/>
      <c r="N75" s="67"/>
      <c r="O75" s="217"/>
      <c r="P75" s="67"/>
      <c r="Q75" s="217"/>
    </row>
    <row r="76" spans="1:17" s="105" customFormat="1" ht="12.75">
      <c r="A76" s="100"/>
      <c r="B76" s="101"/>
      <c r="C76" s="102" t="s">
        <v>31</v>
      </c>
      <c r="D76" s="103"/>
      <c r="E76" s="104"/>
      <c r="F76" s="48">
        <f>F68-G68</f>
        <v>0</v>
      </c>
      <c r="G76" s="201"/>
      <c r="H76" s="49">
        <f>H68-I68</f>
        <v>0</v>
      </c>
      <c r="I76" s="209"/>
      <c r="J76" s="50">
        <f>J68-K68</f>
        <v>0</v>
      </c>
      <c r="K76" s="218"/>
      <c r="L76" s="51">
        <f>L68-M68</f>
        <v>0</v>
      </c>
      <c r="M76" s="218"/>
      <c r="N76" s="50">
        <f>N68-O68</f>
        <v>0</v>
      </c>
      <c r="O76" s="218"/>
      <c r="P76" s="50">
        <f>P68-Q68</f>
        <v>0</v>
      </c>
      <c r="Q76" s="218"/>
    </row>
    <row r="77" spans="1:17" s="99" customFormat="1" ht="9.75" customHeight="1">
      <c r="A77" s="106"/>
      <c r="B77" s="107"/>
      <c r="C77" s="108"/>
      <c r="D77" s="109"/>
      <c r="E77" s="110"/>
      <c r="F77" s="52"/>
      <c r="G77" s="197"/>
      <c r="H77" s="53"/>
      <c r="I77" s="206"/>
      <c r="J77" s="54"/>
      <c r="K77" s="213"/>
      <c r="L77" s="55"/>
      <c r="M77" s="213"/>
      <c r="N77" s="54"/>
      <c r="O77" s="213"/>
      <c r="P77" s="54"/>
      <c r="Q77" s="213"/>
    </row>
    <row r="78" spans="1:17" s="114" customFormat="1" ht="12.75">
      <c r="A78" s="111" t="s">
        <v>2</v>
      </c>
      <c r="B78" s="112"/>
      <c r="C78" s="113" t="s">
        <v>48</v>
      </c>
      <c r="D78" s="109"/>
      <c r="E78" s="110"/>
      <c r="F78" s="45">
        <f>SUM(F79:F89)</f>
        <v>0</v>
      </c>
      <c r="G78" s="202">
        <f>SUM(G79:G89)</f>
        <v>0</v>
      </c>
      <c r="H78" s="56">
        <f aca="true" t="shared" si="20" ref="H78:Q78">SUM(H79:H89)</f>
        <v>0</v>
      </c>
      <c r="I78" s="210">
        <f t="shared" si="20"/>
        <v>0</v>
      </c>
      <c r="J78" s="57">
        <f t="shared" si="20"/>
        <v>0</v>
      </c>
      <c r="K78" s="219">
        <f t="shared" si="20"/>
        <v>0</v>
      </c>
      <c r="L78" s="58">
        <f t="shared" si="20"/>
        <v>0</v>
      </c>
      <c r="M78" s="219">
        <f t="shared" si="20"/>
        <v>0</v>
      </c>
      <c r="N78" s="57">
        <f t="shared" si="20"/>
        <v>0</v>
      </c>
      <c r="O78" s="219">
        <f t="shared" si="20"/>
        <v>0</v>
      </c>
      <c r="P78" s="57">
        <f t="shared" si="20"/>
        <v>0</v>
      </c>
      <c r="Q78" s="219">
        <f t="shared" si="20"/>
        <v>0</v>
      </c>
    </row>
    <row r="79" spans="1:17" s="114" customFormat="1" ht="3" customHeight="1">
      <c r="A79" s="115"/>
      <c r="B79" s="116"/>
      <c r="C79" s="117"/>
      <c r="D79" s="97"/>
      <c r="E79" s="98"/>
      <c r="F79" s="59"/>
      <c r="G79" s="203"/>
      <c r="H79" s="60"/>
      <c r="I79" s="207"/>
      <c r="J79" s="46"/>
      <c r="K79" s="214"/>
      <c r="L79" s="47"/>
      <c r="M79" s="214"/>
      <c r="N79" s="46"/>
      <c r="O79" s="214"/>
      <c r="P79" s="46"/>
      <c r="Q79" s="214"/>
    </row>
    <row r="80" spans="1:17" s="23" customFormat="1" ht="12.75">
      <c r="A80" s="148">
        <v>900</v>
      </c>
      <c r="B80" s="149"/>
      <c r="C80" s="150" t="s">
        <v>57</v>
      </c>
      <c r="D80" s="129"/>
      <c r="E80" s="126" t="s">
        <v>56</v>
      </c>
      <c r="F80" s="22"/>
      <c r="G80" s="199"/>
      <c r="H80" s="22"/>
      <c r="I80" s="199"/>
      <c r="J80" s="24"/>
      <c r="K80" s="220"/>
      <c r="L80" s="22"/>
      <c r="M80" s="220"/>
      <c r="N80" s="24"/>
      <c r="O80" s="220"/>
      <c r="P80" s="24"/>
      <c r="Q80" s="220"/>
    </row>
    <row r="81" spans="1:17" s="23" customFormat="1" ht="12.75">
      <c r="A81" s="148"/>
      <c r="B81" s="149"/>
      <c r="C81" s="150" t="s">
        <v>96</v>
      </c>
      <c r="D81" s="129"/>
      <c r="E81" s="126" t="s">
        <v>56</v>
      </c>
      <c r="F81" s="22"/>
      <c r="G81" s="199"/>
      <c r="H81" s="22"/>
      <c r="I81" s="199"/>
      <c r="J81" s="24"/>
      <c r="K81" s="220"/>
      <c r="L81" s="22"/>
      <c r="M81" s="220"/>
      <c r="N81" s="24"/>
      <c r="O81" s="220"/>
      <c r="P81" s="24"/>
      <c r="Q81" s="220"/>
    </row>
    <row r="82" spans="1:17" s="23" customFormat="1" ht="12.75">
      <c r="A82" s="148">
        <v>921</v>
      </c>
      <c r="B82" s="149"/>
      <c r="C82" s="150" t="s">
        <v>85</v>
      </c>
      <c r="D82" s="129"/>
      <c r="E82" s="126" t="s">
        <v>56</v>
      </c>
      <c r="F82" s="22"/>
      <c r="G82" s="199"/>
      <c r="H82" s="22"/>
      <c r="I82" s="199"/>
      <c r="J82" s="24"/>
      <c r="K82" s="220"/>
      <c r="L82" s="22"/>
      <c r="M82" s="220"/>
      <c r="N82" s="24"/>
      <c r="O82" s="220"/>
      <c r="P82" s="24"/>
      <c r="Q82" s="220"/>
    </row>
    <row r="83" spans="1:17" s="23" customFormat="1" ht="12.75">
      <c r="A83" s="151">
        <v>931</v>
      </c>
      <c r="B83" s="152"/>
      <c r="C83" s="153" t="s">
        <v>49</v>
      </c>
      <c r="D83" s="109"/>
      <c r="E83" s="110" t="s">
        <v>56</v>
      </c>
      <c r="F83" s="10"/>
      <c r="G83" s="200"/>
      <c r="H83" s="10"/>
      <c r="I83" s="200"/>
      <c r="J83" s="9"/>
      <c r="K83" s="216"/>
      <c r="L83" s="10"/>
      <c r="M83" s="216"/>
      <c r="N83" s="9"/>
      <c r="O83" s="216"/>
      <c r="P83" s="9"/>
      <c r="Q83" s="216"/>
    </row>
    <row r="84" spans="1:17" s="23" customFormat="1" ht="12.75">
      <c r="A84" s="151">
        <v>940</v>
      </c>
      <c r="B84" s="152"/>
      <c r="C84" s="153" t="s">
        <v>97</v>
      </c>
      <c r="D84" s="109"/>
      <c r="E84" s="110" t="s">
        <v>56</v>
      </c>
      <c r="F84" s="10"/>
      <c r="G84" s="200"/>
      <c r="H84" s="10"/>
      <c r="I84" s="200"/>
      <c r="J84" s="9"/>
      <c r="K84" s="216"/>
      <c r="L84" s="10"/>
      <c r="M84" s="216"/>
      <c r="N84" s="9"/>
      <c r="O84" s="216"/>
      <c r="P84" s="9"/>
      <c r="Q84" s="216"/>
    </row>
    <row r="85" spans="1:17" s="23" customFormat="1" ht="12.75">
      <c r="A85" s="151"/>
      <c r="B85" s="152"/>
      <c r="C85" s="153" t="s">
        <v>58</v>
      </c>
      <c r="D85" s="109"/>
      <c r="E85" s="110" t="s">
        <v>56</v>
      </c>
      <c r="F85" s="10"/>
      <c r="G85" s="200"/>
      <c r="H85" s="10"/>
      <c r="I85" s="200"/>
      <c r="J85" s="9"/>
      <c r="K85" s="216"/>
      <c r="L85" s="10"/>
      <c r="M85" s="216"/>
      <c r="N85" s="9"/>
      <c r="O85" s="216"/>
      <c r="P85" s="9"/>
      <c r="Q85" s="216"/>
    </row>
    <row r="86" spans="1:17" s="23" customFormat="1" ht="12.75">
      <c r="A86" s="151">
        <v>942</v>
      </c>
      <c r="B86" s="152"/>
      <c r="C86" s="153" t="s">
        <v>50</v>
      </c>
      <c r="D86" s="109"/>
      <c r="E86" s="110" t="s">
        <v>56</v>
      </c>
      <c r="F86" s="10"/>
      <c r="G86" s="200"/>
      <c r="H86" s="10"/>
      <c r="I86" s="200"/>
      <c r="J86" s="9"/>
      <c r="K86" s="216"/>
      <c r="L86" s="10"/>
      <c r="M86" s="216"/>
      <c r="N86" s="9"/>
      <c r="O86" s="216"/>
      <c r="P86" s="9"/>
      <c r="Q86" s="216"/>
    </row>
    <row r="87" spans="1:17" s="23" customFormat="1" ht="12.75">
      <c r="A87" s="151">
        <v>990</v>
      </c>
      <c r="B87" s="152"/>
      <c r="C87" s="153" t="s">
        <v>36</v>
      </c>
      <c r="D87" s="109"/>
      <c r="E87" s="110" t="s">
        <v>56</v>
      </c>
      <c r="F87" s="10"/>
      <c r="G87" s="200"/>
      <c r="H87" s="10"/>
      <c r="I87" s="200"/>
      <c r="J87" s="9"/>
      <c r="K87" s="216"/>
      <c r="L87" s="10"/>
      <c r="M87" s="216"/>
      <c r="N87" s="9"/>
      <c r="O87" s="216"/>
      <c r="P87" s="9"/>
      <c r="Q87" s="216"/>
    </row>
    <row r="88" spans="1:17" s="23" customFormat="1" ht="12.75">
      <c r="A88" s="151">
        <v>995</v>
      </c>
      <c r="B88" s="152"/>
      <c r="C88" s="153" t="s">
        <v>51</v>
      </c>
      <c r="D88" s="128"/>
      <c r="E88" s="110" t="s">
        <v>56</v>
      </c>
      <c r="F88" s="10"/>
      <c r="G88" s="200"/>
      <c r="H88" s="10"/>
      <c r="I88" s="200"/>
      <c r="J88" s="9"/>
      <c r="K88" s="216"/>
      <c r="L88" s="10"/>
      <c r="M88" s="216"/>
      <c r="N88" s="9"/>
      <c r="O88" s="216"/>
      <c r="P88" s="9"/>
      <c r="Q88" s="216"/>
    </row>
    <row r="89" spans="1:17" s="99" customFormat="1" ht="3" customHeight="1">
      <c r="A89" s="94"/>
      <c r="B89" s="95"/>
      <c r="C89" s="96"/>
      <c r="D89" s="118"/>
      <c r="E89" s="98"/>
      <c r="F89" s="65"/>
      <c r="G89" s="198"/>
      <c r="H89" s="66"/>
      <c r="I89" s="208"/>
      <c r="J89" s="67"/>
      <c r="K89" s="217"/>
      <c r="L89" s="68"/>
      <c r="M89" s="217"/>
      <c r="N89" s="67"/>
      <c r="O89" s="217"/>
      <c r="P89" s="67"/>
      <c r="Q89" s="217"/>
    </row>
    <row r="90" spans="1:17" s="105" customFormat="1" ht="12.75">
      <c r="A90" s="100"/>
      <c r="B90" s="101"/>
      <c r="C90" s="102" t="s">
        <v>31</v>
      </c>
      <c r="D90" s="103"/>
      <c r="E90" s="104"/>
      <c r="F90" s="48"/>
      <c r="G90" s="201">
        <f>G78-F78</f>
        <v>0</v>
      </c>
      <c r="H90" s="49"/>
      <c r="I90" s="209">
        <f>I78-H78</f>
        <v>0</v>
      </c>
      <c r="J90" s="50"/>
      <c r="K90" s="218">
        <f>K78-J78</f>
        <v>0</v>
      </c>
      <c r="L90" s="51"/>
      <c r="M90" s="218">
        <f>M78-L78</f>
        <v>0</v>
      </c>
      <c r="N90" s="50"/>
      <c r="O90" s="218">
        <f>O78-N78</f>
        <v>0</v>
      </c>
      <c r="P90" s="50"/>
      <c r="Q90" s="218">
        <f>Q78-P78</f>
        <v>0</v>
      </c>
    </row>
    <row r="91" spans="1:17" s="99" customFormat="1" ht="9.75" customHeight="1">
      <c r="A91" s="106"/>
      <c r="B91" s="107"/>
      <c r="C91" s="108"/>
      <c r="D91" s="109"/>
      <c r="E91" s="110"/>
      <c r="F91" s="52"/>
      <c r="G91" s="197"/>
      <c r="H91" s="53"/>
      <c r="I91" s="206"/>
      <c r="J91" s="54"/>
      <c r="K91" s="213"/>
      <c r="L91" s="55"/>
      <c r="M91" s="213"/>
      <c r="N91" s="54"/>
      <c r="O91" s="213"/>
      <c r="P91" s="54"/>
      <c r="Q91" s="213"/>
    </row>
    <row r="92" spans="1:17" s="114" customFormat="1" ht="13.5" thickBot="1">
      <c r="A92" s="115"/>
      <c r="B92" s="116"/>
      <c r="C92" s="117" t="s">
        <v>3</v>
      </c>
      <c r="D92" s="97"/>
      <c r="E92" s="98"/>
      <c r="F92" s="59">
        <f>SUM(F26+F34+F68+F78)</f>
        <v>0</v>
      </c>
      <c r="G92" s="203">
        <f>SUM(G26+G34+G68+G78)</f>
        <v>0</v>
      </c>
      <c r="H92" s="60">
        <f aca="true" t="shared" si="21" ref="H92:Q92">SUM(H26+H34+H68+H78)</f>
        <v>0</v>
      </c>
      <c r="I92" s="207">
        <f t="shared" si="21"/>
        <v>0</v>
      </c>
      <c r="J92" s="46">
        <f t="shared" si="21"/>
        <v>0</v>
      </c>
      <c r="K92" s="214">
        <f t="shared" si="21"/>
        <v>0</v>
      </c>
      <c r="L92" s="47">
        <f t="shared" si="21"/>
        <v>0</v>
      </c>
      <c r="M92" s="214">
        <f t="shared" si="21"/>
        <v>0</v>
      </c>
      <c r="N92" s="46">
        <f t="shared" si="21"/>
        <v>0</v>
      </c>
      <c r="O92" s="214">
        <f t="shared" si="21"/>
        <v>0</v>
      </c>
      <c r="P92" s="46">
        <f t="shared" si="21"/>
        <v>0</v>
      </c>
      <c r="Q92" s="214">
        <f t="shared" si="21"/>
        <v>0</v>
      </c>
    </row>
    <row r="93" spans="1:17" s="124" customFormat="1" ht="13.5" thickBot="1">
      <c r="A93" s="119"/>
      <c r="B93" s="120"/>
      <c r="C93" s="121" t="s">
        <v>30</v>
      </c>
      <c r="D93" s="122"/>
      <c r="E93" s="123"/>
      <c r="F93" s="61">
        <f>G92-F92</f>
        <v>0</v>
      </c>
      <c r="G93" s="204"/>
      <c r="H93" s="62">
        <f>I92-H92</f>
        <v>0</v>
      </c>
      <c r="I93" s="211"/>
      <c r="J93" s="63">
        <f>K92-J92</f>
        <v>0</v>
      </c>
      <c r="K93" s="221"/>
      <c r="L93" s="64">
        <f>M92-L92</f>
        <v>0</v>
      </c>
      <c r="M93" s="221"/>
      <c r="N93" s="63">
        <f>O92-N92</f>
        <v>0</v>
      </c>
      <c r="O93" s="221"/>
      <c r="P93" s="63">
        <f>Q92-P92</f>
        <v>0</v>
      </c>
      <c r="Q93" s="221"/>
    </row>
  </sheetData>
  <sheetProtection sheet="1" objects="1" scenarios="1" selectLockedCells="1"/>
  <mergeCells count="17">
    <mergeCell ref="N4:O4"/>
    <mergeCell ref="P4:Q4"/>
    <mergeCell ref="P1:Q1"/>
    <mergeCell ref="D3:D9"/>
    <mergeCell ref="E3:E9"/>
    <mergeCell ref="F4:G4"/>
    <mergeCell ref="H4:I4"/>
    <mergeCell ref="J4:K4"/>
    <mergeCell ref="L4:M4"/>
    <mergeCell ref="P3:Q3"/>
    <mergeCell ref="A1:C1"/>
    <mergeCell ref="F3:G3"/>
    <mergeCell ref="H3:I3"/>
    <mergeCell ref="N3:O3"/>
    <mergeCell ref="J3:K3"/>
    <mergeCell ref="L3:M3"/>
    <mergeCell ref="D1:K1"/>
  </mergeCells>
  <printOptions horizontalCentered="1"/>
  <pageMargins left="0.1968503937007874" right="0.1968503937007874" top="0.6" bottom="0.61" header="0.41" footer="0.38"/>
  <pageSetup firstPageNumber="1" useFirstPageNumber="1" horizontalDpi="600" verticalDpi="600" orientation="landscape" paperSize="9" r:id="rId1"/>
  <headerFooter alignWithMargins="0">
    <oddFooter>&amp;CSeite &amp;P / &amp;N</oddFooter>
  </headerFooter>
  <rowBreaks count="2" manualBreakCount="2">
    <brk id="40" max="255" man="1"/>
    <brk id="67" max="255" man="1"/>
  </rowBreaks>
  <ignoredErrors>
    <ignoredError sqref="I15 K15 M15 O15 Q15" evalError="1"/>
    <ignoredError sqref="F32:Q32" unlockedFormula="1"/>
    <ignoredError sqref="A26 A34 A68 A7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 Gadient</cp:lastModifiedBy>
  <cp:lastPrinted>2011-01-14T17:03:25Z</cp:lastPrinted>
  <dcterms:created xsi:type="dcterms:W3CDTF">2001-01-19T20:01:36Z</dcterms:created>
  <dcterms:modified xsi:type="dcterms:W3CDTF">2011-01-14T17:07:25Z</dcterms:modified>
  <cp:category/>
  <cp:version/>
  <cp:contentType/>
  <cp:contentStatus/>
</cp:coreProperties>
</file>